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F0496521-5EF9-2542-BD0E-9174333F089E}" xr6:coauthVersionLast="46" xr6:coauthVersionMax="46" xr10:uidLastSave="{00000000-0000-0000-0000-000000000000}"/>
  <bookViews>
    <workbookView xWindow="11620" yWindow="500" windowWidth="173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33" i="1"/>
  <c r="D33" i="1"/>
  <c r="D23" i="1"/>
  <c r="D24" i="1"/>
  <c r="D25" i="1"/>
  <c r="D26" i="1"/>
  <c r="D27" i="1"/>
  <c r="D28" i="1"/>
  <c r="D29" i="1"/>
  <c r="D30" i="1"/>
  <c r="D31" i="1"/>
  <c r="D32" i="1"/>
  <c r="D22" i="1"/>
  <c r="C23" i="1"/>
  <c r="C24" i="1"/>
  <c r="C25" i="1"/>
  <c r="C26" i="1"/>
  <c r="C27" i="1"/>
  <c r="C28" i="1"/>
  <c r="C29" i="1"/>
  <c r="C30" i="1"/>
  <c r="C31" i="1"/>
  <c r="C32" i="1"/>
  <c r="C22" i="1"/>
  <c r="D21" i="1"/>
  <c r="D20" i="1"/>
  <c r="C21" i="1"/>
  <c r="C20" i="1"/>
</calcChain>
</file>

<file path=xl/sharedStrings.xml><?xml version="1.0" encoding="utf-8"?>
<sst xmlns="http://schemas.openxmlformats.org/spreadsheetml/2006/main" count="11" uniqueCount="11">
  <si>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</si>
  <si>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</si>
  <si>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</si>
  <si>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</si>
  <si>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</si>
  <si>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Effectieve rente</t>
  </si>
  <si>
    <t>Berekenen effectieve rente</t>
  </si>
  <si>
    <t>Lening (nominaal)</t>
  </si>
  <si>
    <t>Transactiekosten</t>
  </si>
  <si>
    <t>Couponrente</t>
  </si>
  <si>
    <t>Kasstromen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</si>
</sst>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6" formatCode="&quot;€&quot;\ #,##0.00"/>
    <numFmt numFmtId="171" formatCode="#,##0;\(#,##0\);\-;@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6" fontId="0" fillId="0" borderId="0" xfId="1" applyNumberFormat="1" applyFont="1" applyFill="1" applyBorder="1"/>
    <xf numFmtId="0" fontId="3" fillId="2" borderId="5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43" fontId="0" fillId="0" borderId="0" xfId="0" applyNumberFormat="1" applyFont="1" applyFill="1" applyBorder="1" applyAlignment="1">
      <alignment horizontal="center"/>
    </xf>
    <xf numFmtId="9" fontId="0" fillId="2" borderId="6" xfId="2" applyFont="1" applyFill="1" applyBorder="1" applyAlignment="1">
      <alignment horizontal="center"/>
    </xf>
    <xf numFmtId="9" fontId="0" fillId="2" borderId="7" xfId="2" applyFont="1" applyFill="1" applyBorder="1" applyAlignment="1">
      <alignment horizontal="center"/>
    </xf>
    <xf numFmtId="9" fontId="0" fillId="2" borderId="8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3" borderId="4" xfId="0" applyFill="1" applyBorder="1"/>
    <xf numFmtId="10" fontId="0" fillId="0" borderId="6" xfId="2" applyNumberFormat="1" applyFont="1" applyFill="1" applyBorder="1"/>
    <xf numFmtId="10" fontId="0" fillId="3" borderId="4" xfId="0" applyNumberFormat="1" applyFill="1" applyBorder="1" applyAlignment="1">
      <alignment horizontal="right"/>
    </xf>
    <xf numFmtId="14" fontId="0" fillId="3" borderId="4" xfId="0" applyNumberFormat="1" applyFill="1" applyBorder="1"/>
    <xf numFmtId="171" fontId="0" fillId="3" borderId="0" xfId="0" applyNumberFormat="1" applyFill="1" applyBorder="1"/>
    <xf numFmtId="0" fontId="0" fillId="3" borderId="5" xfId="0" applyFill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14"/>
  <sheetViews>
    <sheetView tabSelected="1" zoomScale="89" workbookViewId="0">
      <selection activeCell="G14" sqref="G14"/>
    </sheetView>
  </sheetViews>
  <sheetFormatPr baseColWidth="10" defaultRowHeight="16" x14ac:dyDescent="0.2"/>
  <cols>
    <col min="1" max="1" width="3.83203125" customWidth="1"/>
    <col min="2" max="2" width="35.66406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33" t="s">
        <v>6</v>
      </c>
      <c r="C11" s="34"/>
      <c r="D11" s="35"/>
      <c r="G11" s="21"/>
      <c r="H11" s="21"/>
    </row>
    <row r="12" spans="2:17" x14ac:dyDescent="0.2">
      <c r="B12" s="4"/>
      <c r="C12" s="5"/>
      <c r="D12" s="6"/>
      <c r="G12" s="19"/>
      <c r="H12" s="19"/>
    </row>
    <row r="13" spans="2:17" x14ac:dyDescent="0.2">
      <c r="B13" s="36">
        <v>1000</v>
      </c>
      <c r="C13" s="5" t="s">
        <v>7</v>
      </c>
      <c r="D13" s="6"/>
      <c r="G13" s="19"/>
      <c r="H13" s="19"/>
    </row>
    <row r="14" spans="2:17" x14ac:dyDescent="0.2">
      <c r="B14" s="36">
        <v>60</v>
      </c>
      <c r="C14" s="5" t="s">
        <v>8</v>
      </c>
      <c r="D14" s="6"/>
      <c r="G14" s="19"/>
      <c r="H14" s="19"/>
    </row>
    <row r="15" spans="2:17" x14ac:dyDescent="0.2">
      <c r="B15" s="38">
        <v>0.04</v>
      </c>
      <c r="C15" s="5" t="s">
        <v>9</v>
      </c>
      <c r="D15" s="6"/>
      <c r="G15" s="19"/>
      <c r="H15" s="19"/>
    </row>
    <row r="16" spans="2:17" x14ac:dyDescent="0.2">
      <c r="B16" s="37">
        <f>XIRR(C20:C33,B20:B33)</f>
        <v>3.6015972495079041E-2</v>
      </c>
      <c r="C16" s="8" t="s">
        <v>5</v>
      </c>
      <c r="D16" s="9"/>
      <c r="G16" s="22"/>
      <c r="H16" s="19"/>
    </row>
    <row r="18" spans="2:14" ht="26" x14ac:dyDescent="0.3">
      <c r="B18" s="33" t="s">
        <v>10</v>
      </c>
      <c r="C18" s="34"/>
      <c r="D18" s="35"/>
      <c r="E18" s="19"/>
      <c r="F18" s="19"/>
      <c r="G18" s="21"/>
      <c r="H18" s="21"/>
      <c r="I18" s="21"/>
      <c r="J18" s="21"/>
      <c r="K18" s="21"/>
      <c r="L18" s="21"/>
      <c r="M18" s="21"/>
      <c r="N18" s="21"/>
    </row>
    <row r="19" spans="2:14" ht="26" x14ac:dyDescent="0.3">
      <c r="B19" s="17"/>
      <c r="C19" s="18"/>
      <c r="D19" s="23"/>
      <c r="E19" s="19"/>
      <c r="F19" s="19"/>
      <c r="G19" s="21"/>
      <c r="H19" s="21"/>
      <c r="I19" s="21"/>
      <c r="J19" s="21"/>
      <c r="K19" s="21"/>
      <c r="L19" s="21"/>
      <c r="M19" s="21"/>
      <c r="N19" s="21"/>
    </row>
    <row r="20" spans="2:14" s="25" customFormat="1" ht="16" customHeight="1" x14ac:dyDescent="0.2">
      <c r="B20" s="39">
        <v>44197</v>
      </c>
      <c r="C20" s="40">
        <f>B13*-1</f>
        <v>-1000</v>
      </c>
      <c r="D20" s="41" t="str">
        <f>C13</f>
        <v>Lening (nominaal)</v>
      </c>
      <c r="E20" s="24"/>
      <c r="F20" s="24"/>
      <c r="G20" s="27"/>
      <c r="H20" s="27"/>
      <c r="I20" s="28"/>
      <c r="J20" s="27"/>
      <c r="K20" s="27"/>
      <c r="L20" s="27"/>
      <c r="M20" s="27"/>
      <c r="N20" s="28"/>
    </row>
    <row r="21" spans="2:14" s="25" customFormat="1" ht="16" customHeight="1" x14ac:dyDescent="0.2">
      <c r="B21" s="39">
        <v>44197</v>
      </c>
      <c r="C21" s="40">
        <f>B14*-1</f>
        <v>-60</v>
      </c>
      <c r="D21" s="41" t="str">
        <f>C14</f>
        <v>Transactiekosten</v>
      </c>
      <c r="E21" s="24"/>
      <c r="F21" s="24"/>
      <c r="G21" s="27"/>
      <c r="H21" s="27"/>
      <c r="I21" s="28"/>
      <c r="J21" s="27"/>
      <c r="K21" s="27"/>
      <c r="L21" s="27"/>
      <c r="M21" s="27"/>
      <c r="N21" s="28"/>
    </row>
    <row r="22" spans="2:14" s="25" customFormat="1" ht="16" customHeight="1" x14ac:dyDescent="0.2">
      <c r="B22" s="39">
        <v>44561</v>
      </c>
      <c r="C22" s="40">
        <f>$B$13*$B$15</f>
        <v>40</v>
      </c>
      <c r="D22" s="41" t="str">
        <f>$C$15</f>
        <v>Couponrente</v>
      </c>
      <c r="E22" s="24"/>
      <c r="F22" s="24"/>
      <c r="G22" s="27"/>
      <c r="H22" s="27"/>
      <c r="I22" s="28"/>
      <c r="J22" s="27"/>
      <c r="K22" s="27"/>
      <c r="L22" s="27"/>
      <c r="M22" s="27"/>
      <c r="N22" s="28"/>
    </row>
    <row r="23" spans="2:14" s="25" customFormat="1" ht="16" customHeight="1" x14ac:dyDescent="0.2">
      <c r="B23" s="39">
        <v>44926</v>
      </c>
      <c r="C23" s="40">
        <f t="shared" ref="C23:C32" si="0">$B$13*$B$15</f>
        <v>40</v>
      </c>
      <c r="D23" s="41" t="str">
        <f t="shared" ref="D23:D32" si="1">$C$15</f>
        <v>Couponrente</v>
      </c>
      <c r="E23" s="24"/>
      <c r="F23" s="24"/>
      <c r="G23" s="29"/>
      <c r="H23" s="27"/>
      <c r="I23" s="28"/>
      <c r="J23" s="27"/>
      <c r="K23" s="27"/>
      <c r="L23" s="27"/>
      <c r="M23" s="27"/>
      <c r="N23" s="28"/>
    </row>
    <row r="24" spans="2:14" s="25" customFormat="1" ht="16" customHeight="1" x14ac:dyDescent="0.2">
      <c r="B24" s="39">
        <v>45291</v>
      </c>
      <c r="C24" s="40">
        <f t="shared" si="0"/>
        <v>40</v>
      </c>
      <c r="D24" s="41" t="str">
        <f t="shared" si="1"/>
        <v>Couponrente</v>
      </c>
      <c r="E24" s="24"/>
      <c r="F24" s="24"/>
      <c r="G24" s="27"/>
      <c r="H24" s="27"/>
      <c r="I24" s="28"/>
      <c r="J24" s="27"/>
      <c r="K24" s="27"/>
      <c r="L24" s="27"/>
      <c r="M24" s="27"/>
      <c r="N24" s="28"/>
    </row>
    <row r="25" spans="2:14" s="25" customFormat="1" ht="16" customHeight="1" x14ac:dyDescent="0.2">
      <c r="B25" s="39">
        <v>45657</v>
      </c>
      <c r="C25" s="40">
        <f t="shared" si="0"/>
        <v>40</v>
      </c>
      <c r="D25" s="41" t="str">
        <f t="shared" si="1"/>
        <v>Couponrente</v>
      </c>
      <c r="E25" s="24"/>
      <c r="F25" s="24"/>
      <c r="G25" s="27"/>
      <c r="H25" s="27"/>
      <c r="I25" s="28"/>
      <c r="J25" s="27"/>
      <c r="K25" s="27"/>
      <c r="L25" s="27"/>
      <c r="M25" s="27"/>
      <c r="N25" s="28"/>
    </row>
    <row r="26" spans="2:14" s="25" customFormat="1" ht="16" customHeight="1" x14ac:dyDescent="0.2">
      <c r="B26" s="39">
        <v>46022</v>
      </c>
      <c r="C26" s="40">
        <f t="shared" si="0"/>
        <v>40</v>
      </c>
      <c r="D26" s="41" t="str">
        <f t="shared" si="1"/>
        <v>Couponrente</v>
      </c>
      <c r="E26" s="24"/>
      <c r="F26" s="24"/>
      <c r="G26" s="27"/>
      <c r="H26" s="27"/>
      <c r="I26" s="28"/>
      <c r="J26" s="27"/>
      <c r="K26" s="27"/>
      <c r="L26" s="27"/>
      <c r="M26" s="27"/>
      <c r="N26" s="28"/>
    </row>
    <row r="27" spans="2:14" s="25" customFormat="1" ht="16" customHeight="1" x14ac:dyDescent="0.2">
      <c r="B27" s="39">
        <v>46387</v>
      </c>
      <c r="C27" s="40">
        <f t="shared" si="0"/>
        <v>40</v>
      </c>
      <c r="D27" s="41" t="str">
        <f t="shared" si="1"/>
        <v>Couponrente</v>
      </c>
      <c r="E27" s="24"/>
      <c r="F27" s="24"/>
      <c r="G27" s="27"/>
      <c r="H27" s="27"/>
      <c r="I27" s="28"/>
      <c r="J27" s="27"/>
      <c r="K27" s="27"/>
      <c r="L27" s="27"/>
      <c r="M27" s="27"/>
      <c r="N27" s="28"/>
    </row>
    <row r="28" spans="2:14" s="25" customFormat="1" ht="16" customHeight="1" x14ac:dyDescent="0.2">
      <c r="B28" s="39">
        <v>46752</v>
      </c>
      <c r="C28" s="40">
        <f t="shared" si="0"/>
        <v>40</v>
      </c>
      <c r="D28" s="41" t="str">
        <f t="shared" si="1"/>
        <v>Couponrente</v>
      </c>
      <c r="E28" s="24"/>
      <c r="F28" s="24"/>
      <c r="G28" s="27"/>
      <c r="H28" s="27"/>
      <c r="I28" s="28"/>
      <c r="J28" s="27"/>
      <c r="K28" s="27"/>
      <c r="L28" s="27"/>
      <c r="M28" s="27"/>
      <c r="N28" s="28"/>
    </row>
    <row r="29" spans="2:14" s="25" customFormat="1" ht="16" customHeight="1" x14ac:dyDescent="0.2">
      <c r="B29" s="39">
        <v>47118</v>
      </c>
      <c r="C29" s="40">
        <f t="shared" si="0"/>
        <v>40</v>
      </c>
      <c r="D29" s="41" t="str">
        <f t="shared" si="1"/>
        <v>Couponrente</v>
      </c>
      <c r="E29" s="24"/>
      <c r="F29" s="24"/>
      <c r="G29" s="27"/>
      <c r="H29" s="27"/>
      <c r="I29" s="28"/>
      <c r="J29" s="27"/>
      <c r="K29" s="27"/>
      <c r="L29" s="27"/>
      <c r="M29" s="27"/>
      <c r="N29" s="28"/>
    </row>
    <row r="30" spans="2:14" s="25" customFormat="1" ht="16" customHeight="1" x14ac:dyDescent="0.2">
      <c r="B30" s="39">
        <v>47483</v>
      </c>
      <c r="C30" s="40">
        <f t="shared" si="0"/>
        <v>40</v>
      </c>
      <c r="D30" s="41" t="str">
        <f t="shared" si="1"/>
        <v>Couponrente</v>
      </c>
      <c r="E30" s="24"/>
      <c r="F30" s="24"/>
      <c r="G30" s="27"/>
      <c r="H30" s="27"/>
      <c r="I30" s="28"/>
      <c r="J30" s="27"/>
      <c r="K30" s="27"/>
      <c r="L30" s="27"/>
      <c r="M30" s="27"/>
      <c r="N30" s="28"/>
    </row>
    <row r="31" spans="2:14" s="25" customFormat="1" ht="16" customHeight="1" x14ac:dyDescent="0.2">
      <c r="B31" s="39">
        <v>47848</v>
      </c>
      <c r="C31" s="40">
        <f t="shared" si="0"/>
        <v>40</v>
      </c>
      <c r="D31" s="41" t="str">
        <f t="shared" si="1"/>
        <v>Couponrente</v>
      </c>
      <c r="E31" s="24"/>
      <c r="F31" s="24"/>
      <c r="G31" s="27"/>
      <c r="H31" s="27"/>
      <c r="I31" s="28"/>
      <c r="J31" s="27"/>
      <c r="K31" s="27"/>
      <c r="L31" s="27"/>
      <c r="M31" s="27"/>
      <c r="N31" s="28"/>
    </row>
    <row r="32" spans="2:14" s="25" customFormat="1" ht="16" customHeight="1" x14ac:dyDescent="0.2">
      <c r="B32" s="39">
        <v>48213</v>
      </c>
      <c r="C32" s="40">
        <f t="shared" si="0"/>
        <v>40</v>
      </c>
      <c r="D32" s="41" t="str">
        <f t="shared" si="1"/>
        <v>Couponrente</v>
      </c>
      <c r="E32" s="24"/>
      <c r="F32" s="24"/>
      <c r="G32" s="27"/>
      <c r="H32" s="27"/>
      <c r="I32" s="28"/>
      <c r="J32" s="27"/>
      <c r="K32" s="27"/>
      <c r="L32" s="27"/>
      <c r="M32" s="27"/>
      <c r="N32" s="28"/>
    </row>
    <row r="33" spans="2:14" s="25" customFormat="1" ht="16" customHeight="1" x14ac:dyDescent="0.2">
      <c r="B33" s="39">
        <v>47848</v>
      </c>
      <c r="C33" s="40">
        <f>B13</f>
        <v>1000</v>
      </c>
      <c r="D33" s="41" t="str">
        <f>C13</f>
        <v>Lening (nominaal)</v>
      </c>
      <c r="E33" s="24"/>
      <c r="F33" s="24"/>
      <c r="G33" s="27"/>
      <c r="H33" s="27"/>
      <c r="I33" s="28"/>
      <c r="J33" s="27"/>
      <c r="K33" s="27"/>
      <c r="L33" s="27"/>
      <c r="M33" s="27"/>
      <c r="N33" s="28"/>
    </row>
    <row r="34" spans="2:14" s="25" customFormat="1" ht="16" customHeight="1" x14ac:dyDescent="0.2">
      <c r="B34" s="30"/>
      <c r="C34" s="31"/>
      <c r="D34" s="32"/>
      <c r="E34" s="24"/>
      <c r="F34" s="24"/>
      <c r="G34" s="27"/>
      <c r="H34" s="27"/>
      <c r="I34" s="28"/>
      <c r="J34" s="27"/>
      <c r="K34" s="27"/>
      <c r="L34" s="27"/>
      <c r="M34" s="27"/>
      <c r="N34" s="28"/>
    </row>
    <row r="35" spans="2:14" s="25" customFormat="1" x14ac:dyDescent="0.2">
      <c r="B35" s="26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2:14" x14ac:dyDescent="0.2">
      <c r="B36" s="20"/>
    </row>
    <row r="37" spans="2:14" x14ac:dyDescent="0.2">
      <c r="B37" s="20"/>
    </row>
    <row r="38" spans="2:14" x14ac:dyDescent="0.2">
      <c r="B38" s="20"/>
    </row>
    <row r="39" spans="2:14" x14ac:dyDescent="0.2">
      <c r="B39" s="20"/>
    </row>
    <row r="40" spans="2:14" x14ac:dyDescent="0.2">
      <c r="B40" s="20"/>
    </row>
    <row r="41" spans="2:14" x14ac:dyDescent="0.2">
      <c r="B41" s="20"/>
    </row>
    <row r="42" spans="2:14" x14ac:dyDescent="0.2">
      <c r="B42" s="20"/>
    </row>
    <row r="43" spans="2:14" x14ac:dyDescent="0.2">
      <c r="B43" s="20"/>
    </row>
    <row r="44" spans="2:14" x14ac:dyDescent="0.2">
      <c r="B44" s="20"/>
    </row>
    <row r="45" spans="2:14" x14ac:dyDescent="0.2">
      <c r="B45" s="20"/>
    </row>
    <row r="46" spans="2:14" x14ac:dyDescent="0.2">
      <c r="B46" s="20"/>
    </row>
    <row r="47" spans="2:14" x14ac:dyDescent="0.2">
      <c r="B47" s="20"/>
    </row>
    <row r="48" spans="2:14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</sheetData>
  <mergeCells count="2">
    <mergeCell ref="B18:D18"/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2021-02-06T15:09:11Z</dcterms:modified>
</cp:coreProperties>
</file>