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5C88A695-2A85-BF44-99C8-530E054EF778}" xr6:coauthVersionLast="47" xr6:coauthVersionMax="47" xr10:uidLastSave="{00000000-0000-0000-0000-000000000000}"/>
  <bookViews>
    <workbookView xWindow="15360" yWindow="2900" windowWidth="27700" windowHeight="202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5" i="1"/>
  <c r="C38" i="1"/>
  <c r="D41" i="1"/>
  <c r="D40" i="1"/>
  <c r="C40" i="1"/>
  <c r="C33" i="1"/>
  <c r="D26" i="1"/>
  <c r="D25" i="1"/>
  <c r="C25" i="1"/>
  <c r="C14" i="1"/>
  <c r="C19" i="1"/>
  <c r="C17" i="1"/>
  <c r="C22" i="1"/>
  <c r="C41" i="1" l="1"/>
  <c r="C42" i="1" s="1"/>
  <c r="C23" i="1"/>
  <c r="C26" i="1" s="1"/>
  <c r="C27" i="1" s="1"/>
</calcChain>
</file>

<file path=xl/sharedStrings.xml><?xml version="1.0" encoding="utf-8"?>
<sst xmlns="http://schemas.openxmlformats.org/spreadsheetml/2006/main" count="24" uniqueCount="22">
  <si>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</si>
  <si>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</si>
  <si>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</si>
  <si>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</si>
  <si>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</si>
  <si>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Koopsom</t>
  </si>
  <si>
    <t>Aankoopmakelaar</t>
  </si>
  <si>
    <t>Taxatierapport</t>
  </si>
  <si>
    <t>Advies- en bemiddelingskosten hypotheek</t>
  </si>
  <si>
    <t>Bankgarantie (percentage van het garantiebedrag)</t>
  </si>
  <si>
    <t>Bouwtechnische keuring</t>
  </si>
  <si>
    <t>Garantiebedrag koopcontract (meestal 10% van de koopsom)</t>
  </si>
  <si>
    <t>Premie NHG (2022)</t>
  </si>
  <si>
    <t>Berekening vrij op naam (v.o.n.)</t>
  </si>
  <si>
    <t>In de koopprijs zijn de wettelijke kosten inbegrepen</t>
  </si>
  <si>
    <t>Notariskosten voor de hypotheekakte</t>
  </si>
  <si>
    <t>Vrij op naam (v.o.n.)</t>
  </si>
  <si>
    <t>BTW (Bij nieuwbouw)</t>
  </si>
  <si>
    <t>Overdrachtsbelasting OF</t>
  </si>
  <si>
    <t>Kosten inbegrepen in de koopsom</t>
  </si>
  <si>
    <t>Koopsom excl. Kosten</t>
  </si>
  <si>
    <t>Notaris- en kadasterkosten (excl hypotheekakte)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</si>
</sst>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71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5" fillId="2" borderId="5" xfId="0" applyFont="1" applyFill="1" applyBorder="1"/>
    <xf numFmtId="9" fontId="0" fillId="2" borderId="4" xfId="0" applyNumberFormat="1" applyFill="1" applyBorder="1"/>
    <xf numFmtId="10" fontId="0" fillId="2" borderId="6" xfId="2" applyNumberFormat="1" applyFont="1" applyFill="1" applyBorder="1"/>
    <xf numFmtId="171" fontId="0" fillId="3" borderId="0" xfId="0" applyNumberFormat="1" applyFill="1" applyBorder="1"/>
    <xf numFmtId="171" fontId="0" fillId="2" borderId="0" xfId="0" applyNumberFormat="1" applyFill="1" applyBorder="1"/>
    <xf numFmtId="10" fontId="0" fillId="3" borderId="4" xfId="0" applyNumberFormat="1" applyFill="1" applyBorder="1"/>
    <xf numFmtId="0" fontId="2" fillId="2" borderId="5" xfId="0" applyFont="1" applyFill="1" applyBorder="1"/>
    <xf numFmtId="171" fontId="5" fillId="2" borderId="0" xfId="0" applyNumberFormat="1" applyFont="1" applyFill="1" applyBorder="1"/>
    <xf numFmtId="171" fontId="0" fillId="0" borderId="0" xfId="0" applyNumberFormat="1" applyBorder="1"/>
    <xf numFmtId="171" fontId="2" fillId="2" borderId="0" xfId="0" applyNumberFormat="1" applyFont="1" applyFill="1" applyBorder="1"/>
    <xf numFmtId="171" fontId="2" fillId="2" borderId="9" xfId="0" applyNumberFormat="1" applyFont="1" applyFill="1" applyBorder="1"/>
    <xf numFmtId="10" fontId="5" fillId="3" borderId="4" xfId="0" applyNumberFormat="1" applyFont="1" applyFill="1" applyBorder="1"/>
    <xf numFmtId="171" fontId="0" fillId="2" borderId="0" xfId="0" applyNumberFormat="1" applyFont="1" applyFill="1" applyBorder="1"/>
    <xf numFmtId="0" fontId="0" fillId="2" borderId="5" xfId="0" applyFont="1" applyFill="1" applyBorder="1"/>
    <xf numFmtId="171" fontId="0" fillId="2" borderId="9" xfId="0" applyNumberFormat="1" applyFont="1" applyFill="1" applyBorder="1"/>
    <xf numFmtId="171" fontId="0" fillId="0" borderId="0" xfId="0" applyNumberFormat="1"/>
    <xf numFmtId="0" fontId="0" fillId="4" borderId="5" xfId="0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1866712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3"/>
  <sheetViews>
    <sheetView tabSelected="1" zoomScale="138" zoomScaleNormal="138" workbookViewId="0">
      <selection activeCell="G35" sqref="G35"/>
    </sheetView>
  </sheetViews>
  <sheetFormatPr baseColWidth="10" defaultRowHeight="16" x14ac:dyDescent="0.2"/>
  <cols>
    <col min="1" max="1" width="3.83203125" customWidth="1"/>
    <col min="2" max="2" width="25" customWidth="1"/>
    <col min="3" max="3" width="13.6640625" customWidth="1"/>
    <col min="4" max="4" width="53.5" bestFit="1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4" t="s">
        <v>13</v>
      </c>
      <c r="C11" s="25"/>
      <c r="D11" s="26"/>
      <c r="G11" s="21"/>
      <c r="H11" s="21"/>
    </row>
    <row r="12" spans="2:17" s="10" customFormat="1" ht="26" x14ac:dyDescent="0.3">
      <c r="B12" s="17"/>
      <c r="C12" s="18"/>
      <c r="D12" s="23"/>
      <c r="G12" s="21"/>
      <c r="H12" s="21"/>
    </row>
    <row r="13" spans="2:17" x14ac:dyDescent="0.2">
      <c r="B13" s="27"/>
      <c r="C13" s="31">
        <v>250000</v>
      </c>
      <c r="D13" s="6" t="s">
        <v>5</v>
      </c>
      <c r="G13" s="19"/>
      <c r="H13" s="19"/>
    </row>
    <row r="14" spans="2:17" x14ac:dyDescent="0.2">
      <c r="B14" s="39">
        <v>0.1</v>
      </c>
      <c r="C14" s="35">
        <f>$C$13*B14</f>
        <v>25000</v>
      </c>
      <c r="D14" s="28" t="s">
        <v>11</v>
      </c>
      <c r="G14" s="19"/>
      <c r="H14" s="19"/>
    </row>
    <row r="15" spans="2:17" x14ac:dyDescent="0.2">
      <c r="B15" s="4"/>
      <c r="C15" s="32"/>
      <c r="D15" s="6"/>
      <c r="G15" s="19"/>
      <c r="H15" s="19"/>
    </row>
    <row r="16" spans="2:17" x14ac:dyDescent="0.2">
      <c r="B16" s="27"/>
      <c r="C16" s="31">
        <v>600</v>
      </c>
      <c r="D16" s="6" t="s">
        <v>15</v>
      </c>
      <c r="G16" s="19"/>
      <c r="H16" s="19"/>
    </row>
    <row r="17" spans="2:8" x14ac:dyDescent="0.2">
      <c r="B17" s="33">
        <v>1.4999999999999999E-2</v>
      </c>
      <c r="C17" s="36">
        <f>$C$13*B17</f>
        <v>3750</v>
      </c>
      <c r="D17" s="6" t="s">
        <v>6</v>
      </c>
      <c r="G17" s="19"/>
      <c r="H17" s="19"/>
    </row>
    <row r="18" spans="2:8" x14ac:dyDescent="0.2">
      <c r="B18" s="27"/>
      <c r="C18" s="31">
        <v>500</v>
      </c>
      <c r="D18" s="6" t="s">
        <v>7</v>
      </c>
      <c r="G18" s="19"/>
      <c r="H18" s="19"/>
    </row>
    <row r="19" spans="2:8" x14ac:dyDescent="0.2">
      <c r="B19" s="33">
        <v>6.0000000000000001E-3</v>
      </c>
      <c r="C19" s="36">
        <f>$C$13*B19</f>
        <v>1500</v>
      </c>
      <c r="D19" s="6" t="s">
        <v>12</v>
      </c>
      <c r="G19" s="19"/>
      <c r="H19" s="19"/>
    </row>
    <row r="20" spans="2:8" x14ac:dyDescent="0.2">
      <c r="B20" s="29"/>
      <c r="C20" s="31">
        <v>2500</v>
      </c>
      <c r="D20" s="6" t="s">
        <v>8</v>
      </c>
      <c r="G20" s="19"/>
      <c r="H20" s="19"/>
    </row>
    <row r="21" spans="2:8" x14ac:dyDescent="0.2">
      <c r="B21" s="29"/>
      <c r="C21" s="31">
        <v>500</v>
      </c>
      <c r="D21" s="6" t="s">
        <v>10</v>
      </c>
      <c r="G21" s="19"/>
      <c r="H21" s="19"/>
    </row>
    <row r="22" spans="2:8" x14ac:dyDescent="0.2">
      <c r="B22" s="33">
        <v>0.01</v>
      </c>
      <c r="C22" s="32">
        <f>C13*B14*B22</f>
        <v>250</v>
      </c>
      <c r="D22" s="6" t="s">
        <v>9</v>
      </c>
      <c r="G22" s="19"/>
      <c r="H22" s="19"/>
    </row>
    <row r="23" spans="2:8" ht="17" thickBot="1" x14ac:dyDescent="0.25">
      <c r="B23" s="29"/>
      <c r="C23" s="38">
        <f>SUM(C16:C21)+C22</f>
        <v>9600</v>
      </c>
      <c r="D23" s="34" t="s">
        <v>16</v>
      </c>
      <c r="G23" s="19"/>
      <c r="H23" s="19"/>
    </row>
    <row r="24" spans="2:8" ht="17" thickTop="1" x14ac:dyDescent="0.2">
      <c r="B24" s="29"/>
      <c r="C24" s="37"/>
      <c r="D24" s="34"/>
      <c r="G24" s="19"/>
      <c r="H24" s="19"/>
    </row>
    <row r="25" spans="2:8" x14ac:dyDescent="0.2">
      <c r="B25" s="29"/>
      <c r="C25" s="40">
        <f>C13</f>
        <v>250000</v>
      </c>
      <c r="D25" s="41" t="str">
        <f>D13</f>
        <v>Koopsom</v>
      </c>
      <c r="G25" s="19"/>
      <c r="H25" s="19"/>
    </row>
    <row r="26" spans="2:8" x14ac:dyDescent="0.2">
      <c r="B26" s="29"/>
      <c r="C26" s="40">
        <f>C23</f>
        <v>9600</v>
      </c>
      <c r="D26" s="41" t="str">
        <f>D23</f>
        <v>Vrij op naam (v.o.n.)</v>
      </c>
      <c r="G26" s="19"/>
      <c r="H26" s="19"/>
    </row>
    <row r="27" spans="2:8" ht="17" thickBot="1" x14ac:dyDescent="0.25">
      <c r="B27" s="29"/>
      <c r="C27" s="42">
        <f>SUM(C25:C26)</f>
        <v>259600</v>
      </c>
      <c r="D27" s="41"/>
      <c r="G27" s="19"/>
      <c r="H27" s="19"/>
    </row>
    <row r="28" spans="2:8" ht="17" thickTop="1" x14ac:dyDescent="0.2">
      <c r="B28" s="30"/>
      <c r="C28" s="8"/>
      <c r="D28" s="9"/>
      <c r="G28" s="22"/>
      <c r="H28" s="19"/>
    </row>
    <row r="30" spans="2:8" ht="26" x14ac:dyDescent="0.3">
      <c r="B30" s="24" t="s">
        <v>14</v>
      </c>
      <c r="C30" s="25"/>
      <c r="D30" s="26"/>
    </row>
    <row r="31" spans="2:8" ht="26" x14ac:dyDescent="0.3">
      <c r="B31" s="17"/>
      <c r="C31" s="18"/>
      <c r="D31" s="23"/>
    </row>
    <row r="32" spans="2:8" x14ac:dyDescent="0.2">
      <c r="B32" s="27"/>
      <c r="C32" s="31">
        <v>250000</v>
      </c>
      <c r="D32" s="6" t="s">
        <v>5</v>
      </c>
    </row>
    <row r="33" spans="2:7" x14ac:dyDescent="0.2">
      <c r="B33" s="39">
        <v>0.1</v>
      </c>
      <c r="C33" s="35">
        <f>$C$13*B33</f>
        <v>25000</v>
      </c>
      <c r="D33" s="28" t="s">
        <v>11</v>
      </c>
    </row>
    <row r="34" spans="2:7" x14ac:dyDescent="0.2">
      <c r="B34" s="4"/>
      <c r="C34" s="32"/>
      <c r="D34" s="6"/>
    </row>
    <row r="35" spans="2:7" x14ac:dyDescent="0.2">
      <c r="B35" s="33">
        <v>0.02</v>
      </c>
      <c r="C35" s="36">
        <f>$C$13*B35</f>
        <v>5000</v>
      </c>
      <c r="D35" s="44" t="s">
        <v>18</v>
      </c>
    </row>
    <row r="36" spans="2:7" x14ac:dyDescent="0.2">
      <c r="B36" s="33">
        <v>0.21</v>
      </c>
      <c r="C36" s="36">
        <f>(B36/(B36+100%))*C13</f>
        <v>43388.42975206612</v>
      </c>
      <c r="D36" s="44" t="s">
        <v>17</v>
      </c>
      <c r="G36" s="43"/>
    </row>
    <row r="37" spans="2:7" x14ac:dyDescent="0.2">
      <c r="B37" s="27"/>
      <c r="C37" s="31">
        <v>600</v>
      </c>
      <c r="D37" s="6" t="s">
        <v>21</v>
      </c>
      <c r="G37" s="43"/>
    </row>
    <row r="38" spans="2:7" ht="17" thickBot="1" x14ac:dyDescent="0.25">
      <c r="B38" s="29"/>
      <c r="C38" s="38">
        <f>SUM(C35:C37)</f>
        <v>48988.42975206612</v>
      </c>
      <c r="D38" s="34" t="s">
        <v>19</v>
      </c>
    </row>
    <row r="39" spans="2:7" ht="17" thickTop="1" x14ac:dyDescent="0.2">
      <c r="B39" s="29"/>
      <c r="C39" s="37"/>
      <c r="D39" s="34"/>
    </row>
    <row r="40" spans="2:7" x14ac:dyDescent="0.2">
      <c r="B40" s="29"/>
      <c r="C40" s="40">
        <f>C32</f>
        <v>250000</v>
      </c>
      <c r="D40" s="41" t="str">
        <f>D32</f>
        <v>Koopsom</v>
      </c>
    </row>
    <row r="41" spans="2:7" x14ac:dyDescent="0.2">
      <c r="B41" s="29"/>
      <c r="C41" s="40">
        <f>C38</f>
        <v>48988.42975206612</v>
      </c>
      <c r="D41" s="41" t="str">
        <f>D38</f>
        <v>Kosten inbegrepen in de koopsom</v>
      </c>
    </row>
    <row r="42" spans="2:7" ht="17" thickBot="1" x14ac:dyDescent="0.25">
      <c r="B42" s="29"/>
      <c r="C42" s="42">
        <f>C40-C41</f>
        <v>201011.57024793388</v>
      </c>
      <c r="D42" s="41" t="s">
        <v>20</v>
      </c>
    </row>
    <row r="43" spans="2:7" ht="17" thickTop="1" x14ac:dyDescent="0.2">
      <c r="B43" s="30"/>
      <c r="C43" s="8"/>
      <c r="D43" s="9"/>
    </row>
    <row r="44" spans="2:7" x14ac:dyDescent="0.2">
      <c r="B44" s="20"/>
    </row>
    <row r="45" spans="2:7" x14ac:dyDescent="0.2">
      <c r="B45" s="20"/>
    </row>
    <row r="46" spans="2:7" x14ac:dyDescent="0.2">
      <c r="B46" s="20"/>
    </row>
    <row r="47" spans="2:7" x14ac:dyDescent="0.2">
      <c r="B47" s="20"/>
    </row>
    <row r="48" spans="2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</sheetData>
  <mergeCells count="2">
    <mergeCell ref="B11:D11"/>
    <mergeCell ref="B30:D30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2021-12-21T13:17:06Z</dcterms:modified>
</cp:coreProperties>
</file>