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41A06620-E1E5-844A-A8D1-3B34919D5624}" xr6:coauthVersionLast="47" xr6:coauthVersionMax="47" xr10:uidLastSave="{00000000-0000-0000-0000-000000000000}"/>
  <bookViews>
    <workbookView xWindow="15140" yWindow="500" windowWidth="1366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B33" i="1"/>
  <c r="B16" i="1"/>
  <c r="D32" i="1" s="1"/>
  <c r="C17" i="1"/>
  <c r="C14" i="1"/>
  <c r="B32" i="1"/>
  <c r="B25" i="1"/>
  <c r="B24" i="1"/>
  <c r="B17" i="1" l="1"/>
  <c r="B14" i="1"/>
</calcChain>
</file>

<file path=xl/sharedStrings.xml><?xml version="1.0" encoding="utf-8"?>
<sst xmlns="http://schemas.openxmlformats.org/spreadsheetml/2006/main" count="16" uniqueCount="13">
  <si>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</si>
  <si>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</si>
  <si>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</si>
  <si>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</si>
  <si>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</si>
  <si>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 xml:space="preserve">Arbeidsinkomen van </t>
  </si>
  <si>
    <t xml:space="preserve">Arbeidsinkomen tot </t>
  </si>
  <si>
    <t>Arbeidskorting</t>
  </si>
  <si>
    <t>Algemene heffingskorting - AOW-leeftijd nog niet bereikt</t>
  </si>
  <si>
    <t>Algemene heffingskorting - AOW-leeftijd bereikt</t>
  </si>
  <si>
    <t>Algemene heffingskorting 2021</t>
  </si>
  <si>
    <r>
      <t xml:space="preserve">Arbeidsinkomen </t>
    </r>
    <r>
      <rPr>
        <b/>
        <sz val="12"/>
        <color theme="1"/>
        <rFont val="Calibri"/>
        <family val="2"/>
        <scheme val="minor"/>
      </rPr>
      <t>AOW-leeftijd in 2021 niet bereikt</t>
    </r>
  </si>
  <si>
    <r>
      <t xml:space="preserve">Arbeidsinkomen </t>
    </r>
    <r>
      <rPr>
        <b/>
        <sz val="12"/>
        <color theme="1"/>
        <rFont val="Calibri"/>
        <family val="2"/>
        <scheme val="minor"/>
      </rPr>
      <t>AOW-leeftijd in heel 2021 bereikt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</si>
</sst>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5" fontId="0" fillId="3" borderId="4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Font="1" applyFill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65" fontId="2" fillId="2" borderId="4" xfId="1" applyNumberFormat="1" applyFont="1" applyFill="1" applyBorder="1" applyAlignment="1">
      <alignment horizontal="right"/>
    </xf>
    <xf numFmtId="43" fontId="0" fillId="2" borderId="4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2" borderId="3" xfId="1" applyNumberFormat="1" applyFont="1" applyFill="1" applyBorder="1"/>
    <xf numFmtId="165" fontId="0" fillId="2" borderId="5" xfId="1" applyNumberFormat="1" applyFont="1" applyFill="1" applyBorder="1"/>
    <xf numFmtId="165" fontId="0" fillId="2" borderId="8" xfId="1" applyNumberFormat="1" applyFont="1" applyFill="1" applyBorder="1"/>
    <xf numFmtId="165" fontId="0" fillId="3" borderId="3" xfId="1" applyNumberFormat="1" applyFont="1" applyFill="1" applyBorder="1"/>
    <xf numFmtId="165" fontId="0" fillId="3" borderId="8" xfId="1" applyNumberFormat="1" applyFont="1" applyFill="1" applyBorder="1"/>
    <xf numFmtId="165" fontId="3" fillId="2" borderId="5" xfId="1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 vertical="top" wrapText="1"/>
    </xf>
    <xf numFmtId="165" fontId="0" fillId="2" borderId="5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65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5"/>
  <sheetViews>
    <sheetView tabSelected="1" zoomScale="89" workbookViewId="0">
      <selection activeCell="E16" sqref="E16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8.83203125" customWidth="1"/>
    <col min="4" max="4" width="28.83203125" style="51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4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42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42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42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43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44"/>
    </row>
    <row r="9" spans="2:17" x14ac:dyDescent="0.2">
      <c r="B9" s="13" t="s">
        <v>3</v>
      </c>
      <c r="C9" s="14"/>
      <c r="D9" s="45"/>
    </row>
    <row r="11" spans="2:17" s="10" customFormat="1" ht="26" x14ac:dyDescent="0.3">
      <c r="B11" s="52" t="s">
        <v>10</v>
      </c>
      <c r="C11" s="53"/>
      <c r="D11" s="54"/>
      <c r="G11" s="21"/>
      <c r="H11" s="21"/>
    </row>
    <row r="12" spans="2:17" x14ac:dyDescent="0.2">
      <c r="B12" s="4"/>
      <c r="C12" s="5"/>
      <c r="D12" s="42"/>
      <c r="G12" s="19"/>
      <c r="H12" s="19"/>
    </row>
    <row r="13" spans="2:17" x14ac:dyDescent="0.2">
      <c r="B13" s="22">
        <v>35000</v>
      </c>
      <c r="C13" s="5" t="s">
        <v>11</v>
      </c>
      <c r="D13" s="42"/>
      <c r="G13" s="23"/>
      <c r="H13" s="19"/>
    </row>
    <row r="14" spans="2:17" x14ac:dyDescent="0.2">
      <c r="B14" s="35">
        <f>IF(B13&gt;=B25,0,VLOOKUP(B13,B$23:D$25,3))</f>
        <v>2002.84988</v>
      </c>
      <c r="C14" s="18" t="str">
        <f>B11</f>
        <v>Algemene heffingskorting 2021</v>
      </c>
      <c r="D14" s="42"/>
      <c r="G14" s="23"/>
      <c r="H14" s="19"/>
    </row>
    <row r="15" spans="2:17" x14ac:dyDescent="0.2">
      <c r="B15" s="40"/>
      <c r="C15" s="5"/>
      <c r="D15" s="42"/>
      <c r="G15" s="23"/>
      <c r="H15" s="19"/>
    </row>
    <row r="16" spans="2:17" x14ac:dyDescent="0.2">
      <c r="B16" s="22">
        <f>B13</f>
        <v>35000</v>
      </c>
      <c r="C16" s="5" t="s">
        <v>12</v>
      </c>
      <c r="D16" s="42"/>
      <c r="G16" s="23"/>
      <c r="H16" s="19"/>
    </row>
    <row r="17" spans="2:14" x14ac:dyDescent="0.2">
      <c r="B17" s="35">
        <f>IF(B16&gt;=B33,0,VLOOKUP(B16,B$31:D$33,3))</f>
        <v>1037.3409200000001</v>
      </c>
      <c r="C17" s="18" t="str">
        <f>B11</f>
        <v>Algemene heffingskorting 2021</v>
      </c>
      <c r="D17" s="42"/>
      <c r="E17" s="15"/>
      <c r="G17" s="19"/>
      <c r="H17" s="19"/>
    </row>
    <row r="18" spans="2:14" x14ac:dyDescent="0.2">
      <c r="B18" s="7"/>
      <c r="C18" s="8"/>
      <c r="D18" s="43"/>
      <c r="G18" s="19"/>
      <c r="H18" s="19"/>
    </row>
    <row r="20" spans="2:14" ht="26" hidden="1" x14ac:dyDescent="0.3">
      <c r="B20" s="52" t="s">
        <v>8</v>
      </c>
      <c r="C20" s="53"/>
      <c r="D20" s="54"/>
      <c r="E20" s="19"/>
      <c r="F20" s="19"/>
      <c r="G20" s="21"/>
      <c r="H20" s="21"/>
      <c r="I20" s="21"/>
      <c r="J20" s="21"/>
      <c r="K20" s="21"/>
      <c r="L20" s="21"/>
      <c r="M20" s="21"/>
      <c r="N20" s="21"/>
    </row>
    <row r="21" spans="2:14" ht="26" hidden="1" x14ac:dyDescent="0.3">
      <c r="B21" s="16"/>
      <c r="C21" s="17"/>
      <c r="D21" s="46"/>
      <c r="E21" s="19"/>
      <c r="F21" s="19"/>
      <c r="G21" s="21"/>
      <c r="H21" s="21"/>
      <c r="I21" s="21"/>
      <c r="J21" s="21"/>
      <c r="K21" s="21"/>
      <c r="L21" s="21"/>
      <c r="M21" s="21"/>
      <c r="N21" s="21"/>
    </row>
    <row r="22" spans="2:14" s="30" customFormat="1" ht="15" hidden="1" customHeight="1" x14ac:dyDescent="0.2">
      <c r="B22" s="33" t="s">
        <v>5</v>
      </c>
      <c r="C22" s="34" t="s">
        <v>6</v>
      </c>
      <c r="D22" s="47" t="s">
        <v>7</v>
      </c>
      <c r="E22" s="32"/>
      <c r="F22" s="32"/>
      <c r="G22" s="31"/>
      <c r="H22" s="31"/>
      <c r="I22" s="32"/>
      <c r="J22" s="31"/>
      <c r="K22" s="31"/>
      <c r="L22" s="31"/>
      <c r="M22" s="31"/>
      <c r="N22" s="32"/>
    </row>
    <row r="23" spans="2:14" s="25" customFormat="1" ht="16" hidden="1" customHeight="1" x14ac:dyDescent="0.2">
      <c r="B23" s="36">
        <v>0</v>
      </c>
      <c r="C23" s="37">
        <v>21044</v>
      </c>
      <c r="D23" s="48">
        <v>2837</v>
      </c>
      <c r="E23" s="24"/>
      <c r="F23" s="24"/>
      <c r="G23" s="27"/>
      <c r="H23" s="27"/>
      <c r="I23" s="28"/>
      <c r="J23" s="27"/>
      <c r="K23" s="27"/>
      <c r="L23" s="27"/>
      <c r="M23" s="27"/>
      <c r="N23" s="28"/>
    </row>
    <row r="24" spans="2:14" s="25" customFormat="1" ht="16" hidden="1" customHeight="1" x14ac:dyDescent="0.2">
      <c r="B24" s="36">
        <f>C23+0.001</f>
        <v>21044.001</v>
      </c>
      <c r="C24" s="37">
        <v>68508</v>
      </c>
      <c r="D24" s="48">
        <f>IF((D23-(5.977%*(B13-C23)))&lt;0,0,D23-(5.977%*(B13-C23)))</f>
        <v>2002.84988</v>
      </c>
      <c r="E24" s="24"/>
      <c r="F24" s="24"/>
      <c r="G24" s="27"/>
      <c r="H24" s="27"/>
      <c r="I24" s="28"/>
      <c r="J24" s="27"/>
      <c r="K24" s="27"/>
      <c r="L24" s="27"/>
      <c r="M24" s="27"/>
      <c r="N24" s="28"/>
    </row>
    <row r="25" spans="2:14" s="25" customFormat="1" ht="16" hidden="1" customHeight="1" x14ac:dyDescent="0.2">
      <c r="B25" s="36">
        <f t="shared" ref="B25" si="0">C24+0.001</f>
        <v>68508.001000000004</v>
      </c>
      <c r="C25" s="37"/>
      <c r="D25" s="48">
        <v>0</v>
      </c>
      <c r="E25" s="24"/>
      <c r="F25" s="24"/>
      <c r="G25" s="27"/>
      <c r="H25" s="27"/>
      <c r="I25" s="28"/>
      <c r="J25" s="27"/>
      <c r="K25" s="27"/>
      <c r="L25" s="27"/>
      <c r="M25" s="27"/>
      <c r="N25" s="28"/>
    </row>
    <row r="26" spans="2:14" s="25" customFormat="1" ht="16" hidden="1" customHeight="1" x14ac:dyDescent="0.2">
      <c r="B26" s="38"/>
      <c r="C26" s="39"/>
      <c r="D26" s="49"/>
      <c r="E26" s="24"/>
      <c r="F26" s="24"/>
      <c r="G26" s="29"/>
      <c r="H26" s="27"/>
      <c r="I26" s="28"/>
      <c r="J26" s="27"/>
      <c r="K26" s="27"/>
      <c r="L26" s="27"/>
      <c r="M26" s="27"/>
      <c r="N26" s="28"/>
    </row>
    <row r="27" spans="2:14" s="25" customFormat="1" hidden="1" x14ac:dyDescent="0.2">
      <c r="B27" s="26"/>
      <c r="C27" s="24"/>
      <c r="D27" s="50"/>
      <c r="E27" s="24"/>
      <c r="F27" s="24"/>
      <c r="G27" s="24"/>
      <c r="H27" s="24"/>
      <c r="I27" s="24"/>
      <c r="J27" s="24"/>
      <c r="K27" s="24"/>
      <c r="L27" s="24"/>
      <c r="M27" s="24"/>
    </row>
    <row r="28" spans="2:14" ht="26" hidden="1" x14ac:dyDescent="0.3">
      <c r="B28" s="52" t="s">
        <v>9</v>
      </c>
      <c r="C28" s="53"/>
      <c r="D28" s="54"/>
    </row>
    <row r="29" spans="2:14" ht="26" hidden="1" x14ac:dyDescent="0.3">
      <c r="B29" s="16"/>
      <c r="C29" s="17"/>
      <c r="D29" s="46"/>
    </row>
    <row r="30" spans="2:14" ht="17" hidden="1" x14ac:dyDescent="0.2">
      <c r="B30" s="33" t="s">
        <v>5</v>
      </c>
      <c r="C30" s="34" t="s">
        <v>6</v>
      </c>
      <c r="D30" s="47" t="s">
        <v>7</v>
      </c>
    </row>
    <row r="31" spans="2:14" hidden="1" x14ac:dyDescent="0.2">
      <c r="B31" s="36">
        <v>0</v>
      </c>
      <c r="C31" s="37">
        <v>21044</v>
      </c>
      <c r="D31" s="48">
        <v>1469</v>
      </c>
    </row>
    <row r="32" spans="2:14" hidden="1" x14ac:dyDescent="0.2">
      <c r="B32" s="36">
        <f>C31+0.001</f>
        <v>21044.001</v>
      </c>
      <c r="C32" s="37">
        <v>68508</v>
      </c>
      <c r="D32" s="48">
        <f>IF((D31-(3.093%*(B16-C31)))&lt;0,0,D31-(3.093%*(B16-C31)))</f>
        <v>1037.3409200000001</v>
      </c>
    </row>
    <row r="33" spans="2:4" hidden="1" x14ac:dyDescent="0.2">
      <c r="B33" s="36">
        <f t="shared" ref="B33" si="1">C32+0.001</f>
        <v>68508.001000000004</v>
      </c>
      <c r="C33" s="37"/>
      <c r="D33" s="48">
        <v>0</v>
      </c>
    </row>
    <row r="34" spans="2:4" hidden="1" x14ac:dyDescent="0.2">
      <c r="B34" s="38"/>
      <c r="C34" s="39"/>
      <c r="D34" s="49"/>
    </row>
    <row r="35" spans="2:4" hidden="1" x14ac:dyDescent="0.2">
      <c r="B35" s="20"/>
    </row>
    <row r="36" spans="2:4" x14ac:dyDescent="0.2">
      <c r="B36" s="20"/>
    </row>
    <row r="37" spans="2:4" x14ac:dyDescent="0.2">
      <c r="B37" s="20"/>
    </row>
    <row r="38" spans="2:4" x14ac:dyDescent="0.2">
      <c r="B38" s="20"/>
    </row>
    <row r="39" spans="2:4" x14ac:dyDescent="0.2">
      <c r="B39" s="20"/>
    </row>
    <row r="40" spans="2:4" x14ac:dyDescent="0.2">
      <c r="B40" s="20"/>
    </row>
    <row r="41" spans="2:4" x14ac:dyDescent="0.2">
      <c r="B41" s="20"/>
    </row>
    <row r="42" spans="2:4" x14ac:dyDescent="0.2">
      <c r="B42" s="20"/>
    </row>
    <row r="43" spans="2:4" x14ac:dyDescent="0.2">
      <c r="B43" s="20"/>
    </row>
    <row r="44" spans="2:4" x14ac:dyDescent="0.2">
      <c r="B44" s="20"/>
    </row>
    <row r="45" spans="2:4" x14ac:dyDescent="0.2">
      <c r="B45" s="20"/>
    </row>
    <row r="46" spans="2:4" x14ac:dyDescent="0.2">
      <c r="B46" s="20"/>
    </row>
    <row r="47" spans="2:4" x14ac:dyDescent="0.2">
      <c r="B47" s="20"/>
    </row>
    <row r="48" spans="2:4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</sheetData>
  <mergeCells count="3">
    <mergeCell ref="B20:D20"/>
    <mergeCell ref="B11:D11"/>
    <mergeCell ref="B28:D28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2022-01-29T13:30:39Z</dcterms:modified>
</cp:coreProperties>
</file>