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E97D33F3-5157-DB4C-86B3-FA93F8754608}" xr6:coauthVersionLast="47" xr6:coauthVersionMax="47" xr10:uidLastSave="{00000000-0000-0000-0000-000000000000}"/>
  <bookViews>
    <workbookView xWindow="3580" yWindow="7240" windowWidth="35580" windowHeight="197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5" i="1" s="1"/>
  <c r="C27" i="1" l="1"/>
</calcChain>
</file>

<file path=xl/sharedStrings.xml><?xml version="1.0" encoding="utf-8"?>
<sst xmlns="http://schemas.openxmlformats.org/spreadsheetml/2006/main" count="19" uniqueCount="18">
  <si>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</si>
  <si>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</si>
  <si>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</si>
  <si>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</si>
  <si>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</si>
  <si>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garantievermogen</t>
  </si>
  <si>
    <t>immateriele vaste activa (-)</t>
  </si>
  <si>
    <t>Actieve belastinglatenties  (-)</t>
  </si>
  <si>
    <t>Deelnemingen  (-)</t>
  </si>
  <si>
    <t>Vorderingen op gelieerde ondernemingen (-)</t>
  </si>
  <si>
    <t>Vorderingen op de directie en/of aandeelhouders  (-)</t>
  </si>
  <si>
    <t>Door kredietnemer gehouden aandelen in het eigen kapitaal (-)</t>
  </si>
  <si>
    <t>Passieve belastinglatenties (+)</t>
  </si>
  <si>
    <t>Op de financiering achtergestelde overige financieringen  (+)</t>
  </si>
  <si>
    <t>Eigen vermogen (incl. resultaat huidig boekjaar)</t>
  </si>
  <si>
    <t>Garantievermogen werkelijk</t>
  </si>
  <si>
    <t>Garantievermogen in convenant (minimaal)</t>
  </si>
  <si>
    <t>Garantievermogen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</si>
</sst>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7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1" fillId="2" borderId="4" xfId="2" applyNumberFormat="1" applyFont="1" applyFill="1" applyBorder="1" applyAlignment="1">
      <alignment horizontal="right"/>
    </xf>
    <xf numFmtId="167" fontId="1" fillId="3" borderId="4" xfId="1" applyNumberFormat="1" applyFont="1" applyFill="1" applyBorder="1" applyAlignment="1">
      <alignment horizontal="right"/>
    </xf>
    <xf numFmtId="167" fontId="1" fillId="3" borderId="4" xfId="2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167" fontId="1" fillId="2" borderId="4" xfId="2" applyNumberFormat="1" applyFont="1" applyFill="1" applyBorder="1" applyAlignment="1">
      <alignment horizontal="right"/>
    </xf>
    <xf numFmtId="9" fontId="5" fillId="2" borderId="0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2" fontId="2" fillId="2" borderId="4" xfId="2" applyNumberFormat="1" applyFon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66"/>
  <sheetViews>
    <sheetView tabSelected="1" zoomScale="89" workbookViewId="0">
      <selection activeCell="E8" sqref="E8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37.1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4" t="s">
        <v>5</v>
      </c>
      <c r="C11" s="25"/>
      <c r="D11" s="26"/>
      <c r="G11" s="20"/>
      <c r="H11" s="20"/>
    </row>
    <row r="12" spans="2:17" s="10" customFormat="1" ht="18" customHeight="1" x14ac:dyDescent="0.3">
      <c r="B12" s="17"/>
      <c r="C12" s="33"/>
      <c r="D12" s="21"/>
      <c r="G12" s="20"/>
      <c r="H12" s="20"/>
    </row>
    <row r="13" spans="2:17" s="10" customFormat="1" ht="18" customHeight="1" x14ac:dyDescent="0.3">
      <c r="B13" s="17"/>
      <c r="C13" s="34" t="s">
        <v>5</v>
      </c>
      <c r="D13" s="21"/>
      <c r="G13" s="20"/>
      <c r="H13" s="20"/>
    </row>
    <row r="14" spans="2:17" s="10" customFormat="1" ht="16" customHeight="1" x14ac:dyDescent="0.3">
      <c r="B14" s="28">
        <v>4500000</v>
      </c>
      <c r="C14" s="35" t="s">
        <v>14</v>
      </c>
      <c r="D14" s="21"/>
      <c r="G14" s="20"/>
      <c r="H14" s="20"/>
    </row>
    <row r="15" spans="2:17" s="10" customFormat="1" ht="16" customHeight="1" x14ac:dyDescent="0.3">
      <c r="B15" s="28">
        <v>250000</v>
      </c>
      <c r="C15" s="35" t="s">
        <v>6</v>
      </c>
      <c r="D15" s="21"/>
      <c r="G15" s="20"/>
      <c r="H15" s="20"/>
    </row>
    <row r="16" spans="2:17" s="10" customFormat="1" ht="16" customHeight="1" x14ac:dyDescent="0.3">
      <c r="B16" s="28">
        <v>150000</v>
      </c>
      <c r="C16" s="35" t="s">
        <v>7</v>
      </c>
      <c r="D16" s="21"/>
      <c r="G16" s="20"/>
      <c r="H16" s="20"/>
    </row>
    <row r="17" spans="2:8" s="10" customFormat="1" ht="16" customHeight="1" x14ac:dyDescent="0.3">
      <c r="B17" s="28">
        <v>0</v>
      </c>
      <c r="C17" s="35" t="s">
        <v>8</v>
      </c>
      <c r="D17" s="21"/>
      <c r="G17" s="20"/>
      <c r="H17" s="20"/>
    </row>
    <row r="18" spans="2:8" s="10" customFormat="1" ht="16" customHeight="1" x14ac:dyDescent="0.3">
      <c r="B18" s="28">
        <v>1000000</v>
      </c>
      <c r="C18" s="35" t="s">
        <v>9</v>
      </c>
      <c r="D18" s="21"/>
      <c r="G18" s="20"/>
      <c r="H18" s="20"/>
    </row>
    <row r="19" spans="2:8" s="10" customFormat="1" ht="16" customHeight="1" x14ac:dyDescent="0.3">
      <c r="B19" s="28">
        <v>0</v>
      </c>
      <c r="C19" s="35" t="s">
        <v>10</v>
      </c>
      <c r="D19" s="21"/>
      <c r="G19" s="20"/>
      <c r="H19" s="20"/>
    </row>
    <row r="20" spans="2:8" s="10" customFormat="1" ht="16" customHeight="1" x14ac:dyDescent="0.3">
      <c r="B20" s="28">
        <v>0</v>
      </c>
      <c r="C20" s="35" t="s">
        <v>11</v>
      </c>
      <c r="D20" s="21"/>
      <c r="G20" s="20"/>
      <c r="H20" s="20"/>
    </row>
    <row r="21" spans="2:8" s="10" customFormat="1" ht="16" customHeight="1" x14ac:dyDescent="0.3">
      <c r="B21" s="28">
        <v>0</v>
      </c>
      <c r="C21" s="35" t="s">
        <v>12</v>
      </c>
      <c r="D21" s="21"/>
      <c r="G21" s="20"/>
      <c r="H21" s="20"/>
    </row>
    <row r="22" spans="2:8" s="10" customFormat="1" ht="16" customHeight="1" x14ac:dyDescent="0.3">
      <c r="B22" s="28">
        <v>2000000</v>
      </c>
      <c r="C22" s="35" t="s">
        <v>13</v>
      </c>
      <c r="D22" s="21"/>
      <c r="G22" s="20"/>
      <c r="H22" s="20"/>
    </row>
    <row r="23" spans="2:8" s="10" customFormat="1" ht="16" customHeight="1" x14ac:dyDescent="0.3">
      <c r="B23" s="30">
        <f>B14-B15-B16-B17-B18-B19-B20+B21+B22</f>
        <v>5100000</v>
      </c>
      <c r="C23" s="22" t="s">
        <v>17</v>
      </c>
      <c r="D23" s="21"/>
      <c r="G23" s="20"/>
      <c r="H23" s="20"/>
    </row>
    <row r="24" spans="2:8" s="10" customFormat="1" ht="16" customHeight="1" x14ac:dyDescent="0.3">
      <c r="B24" s="27"/>
      <c r="C24" s="23"/>
      <c r="D24" s="21"/>
      <c r="G24" s="20"/>
      <c r="H24" s="20"/>
    </row>
    <row r="25" spans="2:8" s="10" customFormat="1" ht="16" customHeight="1" x14ac:dyDescent="0.3">
      <c r="B25" s="31">
        <f>B23</f>
        <v>5100000</v>
      </c>
      <c r="C25" s="23" t="s">
        <v>15</v>
      </c>
      <c r="D25" s="21"/>
      <c r="G25" s="20"/>
      <c r="H25" s="20"/>
    </row>
    <row r="26" spans="2:8" s="10" customFormat="1" ht="16" customHeight="1" x14ac:dyDescent="0.3">
      <c r="B26" s="29">
        <v>5000000</v>
      </c>
      <c r="C26" s="23" t="s">
        <v>16</v>
      </c>
      <c r="D26" s="21"/>
      <c r="G26" s="20"/>
      <c r="H26" s="20"/>
    </row>
    <row r="27" spans="2:8" s="10" customFormat="1" ht="16" customHeight="1" x14ac:dyDescent="0.3">
      <c r="B27" s="36"/>
      <c r="C27" s="32" t="str">
        <f>IF(B25&gt;=B26,"De organisatie voldoet aan het convenant","De organisatie voldoet niet aan het convenant")</f>
        <v>De organisatie voldoet aan het convenant</v>
      </c>
      <c r="D27" s="21"/>
      <c r="G27" s="20"/>
      <c r="H27" s="20"/>
    </row>
    <row r="28" spans="2:8" ht="16" customHeight="1" x14ac:dyDescent="0.2">
      <c r="B28" s="7"/>
      <c r="C28" s="8"/>
      <c r="D28" s="9"/>
      <c r="G28" s="18"/>
      <c r="H28" s="18"/>
    </row>
    <row r="30" spans="2:8" x14ac:dyDescent="0.2">
      <c r="B30" s="19"/>
    </row>
    <row r="31" spans="2:8" x14ac:dyDescent="0.2">
      <c r="B31" s="19"/>
    </row>
    <row r="32" spans="2:8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</sheetData>
  <mergeCells count="1">
    <mergeCell ref="B11:D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2022-01-27T12:21:06Z</dcterms:modified>
</cp:coreProperties>
</file>