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Sketch Capital/A_Berekensite.nl/Berekeningen/"/>
    </mc:Choice>
  </mc:AlternateContent>
  <xr:revisionPtr revIDLastSave="0" documentId="8_{A1F89A0B-8031-0A4B-94A7-E8F72A5860FD}" xr6:coauthVersionLast="47" xr6:coauthVersionMax="47" xr10:uidLastSave="{00000000-0000-0000-0000-000000000000}"/>
  <bookViews>
    <workbookView xWindow="0" yWindow="500" windowWidth="2846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D33" i="1"/>
  <c r="D32" i="1"/>
  <c r="D31" i="1"/>
  <c r="B45" i="1"/>
  <c r="B40" i="1"/>
  <c r="B33" i="1"/>
  <c r="B34" i="1"/>
  <c r="B35" i="1"/>
  <c r="B36" i="1"/>
  <c r="B37" i="1"/>
  <c r="B38" i="1"/>
  <c r="B39" i="1"/>
  <c r="B32" i="1"/>
  <c r="C32" i="1" l="1"/>
  <c r="C33" i="1" l="1"/>
  <c r="E33" i="1" s="1"/>
  <c r="E32" i="1"/>
  <c r="C34" i="1" l="1"/>
  <c r="E34" i="1" s="1"/>
  <c r="D34" i="1" l="1"/>
  <c r="C35" i="1" s="1"/>
  <c r="E35" i="1" l="1"/>
  <c r="C36" i="1"/>
  <c r="E36" i="1" l="1"/>
  <c r="D36" i="1"/>
  <c r="C37" i="1" s="1"/>
  <c r="E37" i="1" s="1"/>
  <c r="D37" i="1" l="1"/>
  <c r="C38" i="1" l="1"/>
  <c r="E38" i="1" s="1"/>
  <c r="D38" i="1" l="1"/>
  <c r="C39" i="1" l="1"/>
  <c r="E39" i="1" s="1"/>
  <c r="D39" i="1" l="1"/>
  <c r="C40" i="1" l="1"/>
  <c r="E40" i="1" l="1"/>
  <c r="B49" i="1" s="1"/>
  <c r="B46" i="1"/>
  <c r="B47" i="1" s="1"/>
  <c r="D40" i="1"/>
</calcChain>
</file>

<file path=xl/sharedStrings.xml><?xml version="1.0" encoding="utf-8"?>
<sst xmlns="http://schemas.openxmlformats.org/spreadsheetml/2006/main" count="41" uniqueCount="41">
  <si>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</si>
  <si>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</si>
  <si>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</si>
  <si>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</si>
  <si>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</si>
  <si>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Verlies 2013</t>
  </si>
  <si>
    <t>Verlies 2014</t>
  </si>
  <si>
    <t>Verlies 2015</t>
  </si>
  <si>
    <t>Verlies 2016</t>
  </si>
  <si>
    <t>Verlies 2017</t>
  </si>
  <si>
    <t>Verlies 2018</t>
  </si>
  <si>
    <t>Verlies 2019</t>
  </si>
  <si>
    <t>Verlies 2020</t>
  </si>
  <si>
    <t>Verlies 2021</t>
  </si>
  <si>
    <t>Verlies voor 2013 is niet meer te verrekenen</t>
  </si>
  <si>
    <t>Verrekenbaar verlies 2021</t>
  </si>
  <si>
    <t>Verrekenbaar verlies 2013</t>
  </si>
  <si>
    <t>Verrekenbaar verlies 2014</t>
  </si>
  <si>
    <t>Verrekenbaar verlies 2015</t>
  </si>
  <si>
    <t>Verrekenbaar verlies 2016</t>
  </si>
  <si>
    <t>Verrekenbaar verlies 2017</t>
  </si>
  <si>
    <t>Verrekenbaar verlies 2018</t>
  </si>
  <si>
    <t>Verrekenbaar verlies 2019</t>
  </si>
  <si>
    <t>Verrekenbaar verlies 2020</t>
  </si>
  <si>
    <t>Berekening</t>
  </si>
  <si>
    <t>Maximum per jaar zonder korting 2022</t>
  </si>
  <si>
    <t>Kortingpercentage boven maximum 2022</t>
  </si>
  <si>
    <t>Restant winst</t>
  </si>
  <si>
    <t>Restant verlies</t>
  </si>
  <si>
    <t>Belastbare winst 2022</t>
  </si>
  <si>
    <t>Verrekenbaar</t>
  </si>
  <si>
    <t>Som</t>
  </si>
  <si>
    <t>Uitkomst</t>
  </si>
  <si>
    <t>Verreken eerst eventuele carry-back</t>
  </si>
  <si>
    <t>Carry-forward - Voorwaartse verliesverrekening</t>
  </si>
  <si>
    <t>Te verrekenen winst</t>
  </si>
  <si>
    <t>Belastbaar bedrag</t>
  </si>
  <si>
    <t>Verrekenbare verliezen</t>
  </si>
  <si>
    <t>Belastbare winst</t>
  </si>
  <si>
    <t>Resterend te verrekenen verlies in toekomstige jaren</t>
  </si>
  <si>
    <t>Verlies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</si>
</sst>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rgb="FF3F485D"/>
      <name val="Open 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43" fontId="0" fillId="2" borderId="0" xfId="0" applyNumberFormat="1" applyFill="1" applyBorder="1"/>
    <xf numFmtId="164" fontId="0" fillId="2" borderId="6" xfId="1" applyNumberFormat="1" applyFont="1" applyFill="1" applyBorder="1"/>
    <xf numFmtId="164" fontId="0" fillId="0" borderId="0" xfId="1" applyNumberFormat="1" applyFont="1" applyFill="1" applyBorder="1"/>
    <xf numFmtId="0" fontId="0" fillId="0" borderId="0" xfId="0" applyFill="1" applyBorder="1"/>
    <xf numFmtId="0" fontId="5" fillId="0" borderId="0" xfId="0" applyFont="1"/>
    <xf numFmtId="0" fontId="3" fillId="2" borderId="0" xfId="0" applyFont="1" applyFill="1" applyBorder="1" applyAlignment="1"/>
    <xf numFmtId="0" fontId="3" fillId="2" borderId="5" xfId="0" applyFont="1" applyFill="1" applyBorder="1" applyAlignment="1"/>
    <xf numFmtId="0" fontId="3" fillId="0" borderId="0" xfId="0" applyFont="1" applyFill="1"/>
    <xf numFmtId="0" fontId="3" fillId="0" borderId="0" xfId="0" applyFont="1" applyFill="1" applyBorder="1" applyAlignment="1"/>
    <xf numFmtId="0" fontId="0" fillId="0" borderId="0" xfId="0" applyFill="1"/>
    <xf numFmtId="0" fontId="5" fillId="0" borderId="0" xfId="0" applyFont="1" applyFill="1"/>
    <xf numFmtId="164" fontId="0" fillId="2" borderId="0" xfId="1" applyNumberFormat="1" applyFont="1" applyFill="1" applyBorder="1"/>
    <xf numFmtId="9" fontId="0" fillId="2" borderId="4" xfId="1" applyNumberFormat="1" applyFont="1" applyFill="1" applyBorder="1"/>
    <xf numFmtId="164" fontId="0" fillId="3" borderId="4" xfId="1" applyNumberFormat="1" applyFont="1" applyFill="1" applyBorder="1" applyAlignment="1">
      <alignment horizontal="left" indent="1"/>
    </xf>
    <xf numFmtId="164" fontId="0" fillId="2" borderId="4" xfId="1" applyNumberFormat="1" applyFont="1" applyFill="1" applyBorder="1" applyAlignment="1">
      <alignment horizontal="left" indent="1"/>
    </xf>
    <xf numFmtId="164" fontId="0" fillId="2" borderId="4" xfId="1" applyNumberFormat="1" applyFont="1" applyFill="1" applyBorder="1"/>
    <xf numFmtId="164" fontId="0" fillId="2" borderId="7" xfId="1" applyNumberFormat="1" applyFont="1" applyFill="1" applyBorder="1"/>
    <xf numFmtId="164" fontId="2" fillId="2" borderId="0" xfId="1" applyNumberFormat="1" applyFont="1" applyFill="1" applyBorder="1"/>
    <xf numFmtId="0" fontId="2" fillId="2" borderId="5" xfId="0" applyFont="1" applyFill="1" applyBorder="1"/>
    <xf numFmtId="164" fontId="2" fillId="2" borderId="6" xfId="1" applyNumberFormat="1" applyFont="1" applyFill="1" applyBorder="1"/>
    <xf numFmtId="164" fontId="2" fillId="2" borderId="7" xfId="1" applyNumberFormat="1" applyFont="1" applyFill="1" applyBorder="1"/>
    <xf numFmtId="0" fontId="2" fillId="2" borderId="8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1" fillId="2" borderId="4" xfId="1" applyNumberFormat="1" applyFont="1" applyFill="1" applyBorder="1"/>
    <xf numFmtId="164" fontId="1" fillId="2" borderId="0" xfId="1" applyNumberFormat="1" applyFont="1" applyFill="1" applyBorder="1"/>
    <xf numFmtId="164" fontId="1" fillId="2" borderId="9" xfId="1" applyNumberFormat="1" applyFont="1" applyFill="1" applyBorder="1"/>
    <xf numFmtId="164" fontId="0" fillId="2" borderId="4" xfId="1" applyNumberFormat="1" applyFont="1" applyFill="1" applyBorder="1" applyAlignment="1">
      <alignment horizontal="left"/>
    </xf>
    <xf numFmtId="164" fontId="0" fillId="2" borderId="0" xfId="1" applyNumberFormat="1" applyFont="1" applyFill="1" applyBorder="1" applyAlignment="1">
      <alignment horizontal="left"/>
    </xf>
    <xf numFmtId="164" fontId="0" fillId="2" borderId="5" xfId="1" applyNumberFormat="1" applyFont="1" applyFill="1" applyBorder="1" applyAlignment="1">
      <alignment horizontal="left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5</xdr:col>
      <xdr:colOff>407010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A2:O51"/>
  <sheetViews>
    <sheetView tabSelected="1" topLeftCell="A3" zoomScale="82" workbookViewId="0">
      <selection activeCell="H24" sqref="H24"/>
    </sheetView>
  </sheetViews>
  <sheetFormatPr baseColWidth="10" defaultRowHeight="16" x14ac:dyDescent="0.2"/>
  <cols>
    <col min="1" max="1" width="11" customWidth="1"/>
    <col min="2" max="2" width="17.33203125" customWidth="1"/>
    <col min="3" max="4" width="12.6640625" customWidth="1"/>
    <col min="5" max="5" width="14.83203125" customWidth="1"/>
    <col min="6" max="6" width="27.6640625" bestFit="1" customWidth="1"/>
    <col min="7" max="8" width="11" customWidth="1"/>
    <col min="9" max="9" width="15.33203125" customWidth="1"/>
    <col min="15" max="15" width="41.1640625" customWidth="1"/>
  </cols>
  <sheetData>
    <row r="2" spans="2:15" x14ac:dyDescent="0.2">
      <c r="B2" s="1"/>
      <c r="C2" s="2"/>
      <c r="D2" s="2"/>
      <c r="E2" s="2"/>
      <c r="F2" s="3"/>
      <c r="H2" s="1"/>
      <c r="I2" s="2"/>
      <c r="J2" s="2"/>
      <c r="K2" s="2"/>
      <c r="L2" s="2"/>
      <c r="M2" s="2"/>
      <c r="N2" s="2"/>
      <c r="O2" s="3"/>
    </row>
    <row r="3" spans="2:15" x14ac:dyDescent="0.2">
      <c r="B3" s="4"/>
      <c r="C3" s="5"/>
      <c r="D3" s="5"/>
      <c r="E3" s="5"/>
      <c r="F3" s="6"/>
      <c r="H3" s="4"/>
      <c r="I3" s="5" t="s">
        <v>1</v>
      </c>
      <c r="J3" s="5"/>
      <c r="K3" s="5"/>
      <c r="L3" s="5"/>
      <c r="M3" s="5"/>
      <c r="N3" s="5"/>
      <c r="O3" s="6"/>
    </row>
    <row r="4" spans="2:15" x14ac:dyDescent="0.2">
      <c r="B4" s="4"/>
      <c r="C4" s="5"/>
      <c r="D4" s="5"/>
      <c r="E4" s="5"/>
      <c r="F4" s="6"/>
      <c r="H4" s="4"/>
      <c r="I4" s="5" t="s">
        <v>0</v>
      </c>
      <c r="J4" s="5"/>
      <c r="K4" s="5"/>
      <c r="L4" s="5"/>
      <c r="M4" s="5"/>
      <c r="N4" s="5"/>
      <c r="O4" s="6"/>
    </row>
    <row r="5" spans="2:15" x14ac:dyDescent="0.2">
      <c r="B5" s="4"/>
      <c r="C5" s="5"/>
      <c r="D5" s="5"/>
      <c r="E5" s="5"/>
      <c r="F5" s="6"/>
      <c r="H5" s="4"/>
      <c r="I5" s="5" t="s">
        <v>2</v>
      </c>
      <c r="J5" s="5"/>
      <c r="K5" s="5"/>
      <c r="L5" s="5"/>
      <c r="M5" s="5"/>
      <c r="N5" s="5"/>
      <c r="O5" s="6"/>
    </row>
    <row r="6" spans="2:15" x14ac:dyDescent="0.2">
      <c r="B6" s="7"/>
      <c r="C6" s="8"/>
      <c r="D6" s="8"/>
      <c r="E6" s="8"/>
      <c r="F6" s="9"/>
      <c r="H6" s="7"/>
      <c r="I6" s="8"/>
      <c r="J6" s="8"/>
      <c r="K6" s="8"/>
      <c r="L6" s="8"/>
      <c r="M6" s="8"/>
      <c r="N6" s="8"/>
      <c r="O6" s="9"/>
    </row>
    <row r="8" spans="2:15" x14ac:dyDescent="0.2">
      <c r="B8" s="11" t="s">
        <v>4</v>
      </c>
      <c r="C8" s="12"/>
      <c r="D8" s="12"/>
      <c r="E8" s="12"/>
      <c r="F8" s="13"/>
    </row>
    <row r="9" spans="2:15" x14ac:dyDescent="0.2">
      <c r="B9" s="14" t="s">
        <v>3</v>
      </c>
      <c r="C9" s="15"/>
      <c r="D9" s="15"/>
      <c r="E9" s="15"/>
      <c r="F9" s="16"/>
    </row>
    <row r="11" spans="2:15" s="10" customFormat="1" ht="26" x14ac:dyDescent="0.3">
      <c r="B11" s="39" t="s">
        <v>34</v>
      </c>
      <c r="C11" s="40"/>
      <c r="D11" s="40"/>
      <c r="E11" s="40"/>
      <c r="F11" s="41"/>
      <c r="G11" s="24"/>
      <c r="H11" s="24"/>
      <c r="I11" s="24"/>
    </row>
    <row r="12" spans="2:15" ht="26" x14ac:dyDescent="0.3">
      <c r="B12" s="4"/>
      <c r="C12" s="5"/>
      <c r="D12" s="22">
        <v>2022</v>
      </c>
      <c r="E12" s="22"/>
      <c r="F12" s="23"/>
      <c r="G12" s="25"/>
      <c r="H12" s="25"/>
      <c r="I12" s="26"/>
    </row>
    <row r="13" spans="2:15" ht="20" x14ac:dyDescent="0.25">
      <c r="B13" s="4"/>
      <c r="C13" s="5" t="s">
        <v>33</v>
      </c>
      <c r="D13" s="5"/>
      <c r="E13" s="5"/>
      <c r="F13" s="6"/>
      <c r="G13" s="26"/>
      <c r="H13" s="27"/>
      <c r="I13" s="26"/>
    </row>
    <row r="14" spans="2:15" ht="20" x14ac:dyDescent="0.25">
      <c r="B14" s="4"/>
      <c r="C14" s="5" t="s">
        <v>14</v>
      </c>
      <c r="D14" s="5"/>
      <c r="E14" s="5"/>
      <c r="F14" s="6"/>
      <c r="H14" s="21"/>
    </row>
    <row r="15" spans="2:15" x14ac:dyDescent="0.2">
      <c r="B15" s="30">
        <v>2000000</v>
      </c>
      <c r="C15" s="5" t="s">
        <v>5</v>
      </c>
      <c r="D15" s="5"/>
      <c r="E15" s="17"/>
      <c r="F15" s="6"/>
    </row>
    <row r="16" spans="2:15" x14ac:dyDescent="0.2">
      <c r="B16" s="30">
        <v>2000000</v>
      </c>
      <c r="C16" s="5" t="s">
        <v>6</v>
      </c>
      <c r="D16" s="5"/>
      <c r="E16" s="17"/>
      <c r="F16" s="6"/>
    </row>
    <row r="17" spans="2:6" x14ac:dyDescent="0.2">
      <c r="B17" s="30">
        <v>0</v>
      </c>
      <c r="C17" s="5" t="s">
        <v>7</v>
      </c>
      <c r="D17" s="5"/>
      <c r="E17" s="17"/>
      <c r="F17" s="6"/>
    </row>
    <row r="18" spans="2:6" x14ac:dyDescent="0.2">
      <c r="B18" s="30">
        <v>3000000</v>
      </c>
      <c r="C18" s="5" t="s">
        <v>8</v>
      </c>
      <c r="D18" s="5"/>
      <c r="E18" s="17"/>
      <c r="F18" s="6"/>
    </row>
    <row r="19" spans="2:6" x14ac:dyDescent="0.2">
      <c r="B19" s="30">
        <v>2000000</v>
      </c>
      <c r="C19" s="5" t="s">
        <v>9</v>
      </c>
      <c r="D19" s="5"/>
      <c r="E19" s="17"/>
      <c r="F19" s="6"/>
    </row>
    <row r="20" spans="2:6" x14ac:dyDescent="0.2">
      <c r="B20" s="30">
        <v>3000000</v>
      </c>
      <c r="C20" s="5" t="s">
        <v>10</v>
      </c>
      <c r="D20" s="5"/>
      <c r="E20" s="17"/>
      <c r="F20" s="6"/>
    </row>
    <row r="21" spans="2:6" x14ac:dyDescent="0.2">
      <c r="B21" s="30">
        <v>1000000</v>
      </c>
      <c r="C21" s="5" t="s">
        <v>11</v>
      </c>
      <c r="D21" s="5"/>
      <c r="E21" s="17"/>
      <c r="F21" s="6"/>
    </row>
    <row r="22" spans="2:6" x14ac:dyDescent="0.2">
      <c r="B22" s="30">
        <v>5000000</v>
      </c>
      <c r="C22" s="5" t="s">
        <v>12</v>
      </c>
      <c r="D22" s="5"/>
      <c r="E22" s="17"/>
      <c r="F22" s="6"/>
    </row>
    <row r="23" spans="2:6" x14ac:dyDescent="0.2">
      <c r="B23" s="30">
        <v>3000000</v>
      </c>
      <c r="C23" s="5" t="s">
        <v>13</v>
      </c>
      <c r="D23" s="5"/>
      <c r="E23" s="17"/>
      <c r="F23" s="6"/>
    </row>
    <row r="24" spans="2:6" ht="17" customHeight="1" x14ac:dyDescent="0.2">
      <c r="B24" s="30">
        <v>14000000</v>
      </c>
      <c r="C24" s="5" t="s">
        <v>29</v>
      </c>
      <c r="D24" s="5"/>
      <c r="E24" s="5"/>
      <c r="F24" s="6"/>
    </row>
    <row r="25" spans="2:6" ht="17" customHeight="1" x14ac:dyDescent="0.2">
      <c r="B25" s="31">
        <v>1000000</v>
      </c>
      <c r="C25" s="5" t="s">
        <v>25</v>
      </c>
      <c r="D25" s="5"/>
      <c r="E25" s="5"/>
      <c r="F25" s="6"/>
    </row>
    <row r="26" spans="2:6" ht="17" customHeight="1" x14ac:dyDescent="0.2">
      <c r="B26" s="29">
        <v>0.5</v>
      </c>
      <c r="C26" s="5" t="s">
        <v>26</v>
      </c>
      <c r="D26" s="5"/>
      <c r="E26" s="5"/>
      <c r="F26" s="6"/>
    </row>
    <row r="27" spans="2:6" x14ac:dyDescent="0.2">
      <c r="B27" s="18"/>
      <c r="C27" s="8"/>
      <c r="D27" s="8"/>
      <c r="E27" s="8"/>
      <c r="F27" s="9"/>
    </row>
    <row r="28" spans="2:6" s="20" customFormat="1" x14ac:dyDescent="0.2">
      <c r="B28" s="19"/>
    </row>
    <row r="29" spans="2:6" ht="26" x14ac:dyDescent="0.3">
      <c r="B29" s="39" t="s">
        <v>24</v>
      </c>
      <c r="C29" s="40"/>
      <c r="D29" s="40"/>
      <c r="E29" s="40"/>
      <c r="F29" s="41"/>
    </row>
    <row r="30" spans="2:6" x14ac:dyDescent="0.2">
      <c r="B30" s="45" t="s">
        <v>40</v>
      </c>
      <c r="C30" s="46" t="s">
        <v>30</v>
      </c>
      <c r="D30" s="46" t="s">
        <v>31</v>
      </c>
      <c r="E30" s="46" t="s">
        <v>28</v>
      </c>
      <c r="F30" s="47" t="s">
        <v>27</v>
      </c>
    </row>
    <row r="31" spans="2:6" x14ac:dyDescent="0.2">
      <c r="B31" s="32"/>
      <c r="C31" s="28"/>
      <c r="D31" s="28">
        <f>IF(B24&lt;$B$25,B24,$B$25+((B24-$B$25)*$B$26))</f>
        <v>7500000</v>
      </c>
      <c r="E31" s="28"/>
      <c r="F31" s="6" t="s">
        <v>35</v>
      </c>
    </row>
    <row r="32" spans="2:6" x14ac:dyDescent="0.2">
      <c r="B32" s="32">
        <f>B15</f>
        <v>2000000</v>
      </c>
      <c r="C32" s="28">
        <f>IF(B32&gt;D31,D31,B32)</f>
        <v>2000000</v>
      </c>
      <c r="D32" s="28">
        <f>D31-C32</f>
        <v>5500000</v>
      </c>
      <c r="E32" s="28">
        <f>B32-C32</f>
        <v>0</v>
      </c>
      <c r="F32" s="6" t="s">
        <v>16</v>
      </c>
    </row>
    <row r="33" spans="1:6" x14ac:dyDescent="0.2">
      <c r="B33" s="32">
        <f t="shared" ref="B33:B39" si="0">B16</f>
        <v>2000000</v>
      </c>
      <c r="C33" s="28">
        <f t="shared" ref="C33:C40" si="1">IF(B33&gt;D32,D32,B33)</f>
        <v>2000000</v>
      </c>
      <c r="D33" s="28">
        <f>D32-C33</f>
        <v>3500000</v>
      </c>
      <c r="E33" s="28">
        <f t="shared" ref="E33:E40" si="2">B33-C33</f>
        <v>0</v>
      </c>
      <c r="F33" s="6" t="s">
        <v>17</v>
      </c>
    </row>
    <row r="34" spans="1:6" x14ac:dyDescent="0.2">
      <c r="B34" s="32">
        <f t="shared" si="0"/>
        <v>0</v>
      </c>
      <c r="C34" s="28">
        <f t="shared" si="1"/>
        <v>0</v>
      </c>
      <c r="D34" s="28">
        <f t="shared" ref="D33:D40" si="3">D33-C34</f>
        <v>3500000</v>
      </c>
      <c r="E34" s="28">
        <f t="shared" si="2"/>
        <v>0</v>
      </c>
      <c r="F34" s="6" t="s">
        <v>18</v>
      </c>
    </row>
    <row r="35" spans="1:6" x14ac:dyDescent="0.2">
      <c r="B35" s="32">
        <f t="shared" si="0"/>
        <v>3000000</v>
      </c>
      <c r="C35" s="28">
        <f t="shared" si="1"/>
        <v>3000000</v>
      </c>
      <c r="D35" s="28">
        <f>D34-C35</f>
        <v>500000</v>
      </c>
      <c r="E35" s="28">
        <f t="shared" si="2"/>
        <v>0</v>
      </c>
      <c r="F35" s="6" t="s">
        <v>19</v>
      </c>
    </row>
    <row r="36" spans="1:6" x14ac:dyDescent="0.2">
      <c r="B36" s="32">
        <f t="shared" si="0"/>
        <v>2000000</v>
      </c>
      <c r="C36" s="28">
        <f t="shared" si="1"/>
        <v>500000</v>
      </c>
      <c r="D36" s="28">
        <f t="shared" si="3"/>
        <v>0</v>
      </c>
      <c r="E36" s="28">
        <f t="shared" si="2"/>
        <v>1500000</v>
      </c>
      <c r="F36" s="6" t="s">
        <v>20</v>
      </c>
    </row>
    <row r="37" spans="1:6" x14ac:dyDescent="0.2">
      <c r="B37" s="32">
        <f t="shared" si="0"/>
        <v>3000000</v>
      </c>
      <c r="C37" s="28">
        <f t="shared" si="1"/>
        <v>0</v>
      </c>
      <c r="D37" s="28">
        <f t="shared" si="3"/>
        <v>0</v>
      </c>
      <c r="E37" s="28">
        <f t="shared" si="2"/>
        <v>3000000</v>
      </c>
      <c r="F37" s="6" t="s">
        <v>21</v>
      </c>
    </row>
    <row r="38" spans="1:6" x14ac:dyDescent="0.2">
      <c r="B38" s="32">
        <f t="shared" si="0"/>
        <v>1000000</v>
      </c>
      <c r="C38" s="28">
        <f t="shared" si="1"/>
        <v>0</v>
      </c>
      <c r="D38" s="28">
        <f t="shared" si="3"/>
        <v>0</v>
      </c>
      <c r="E38" s="28">
        <f t="shared" si="2"/>
        <v>1000000</v>
      </c>
      <c r="F38" s="6" t="s">
        <v>22</v>
      </c>
    </row>
    <row r="39" spans="1:6" x14ac:dyDescent="0.2">
      <c r="B39" s="32">
        <f t="shared" si="0"/>
        <v>5000000</v>
      </c>
      <c r="C39" s="28">
        <f t="shared" si="1"/>
        <v>0</v>
      </c>
      <c r="D39" s="28">
        <f t="shared" si="3"/>
        <v>0</v>
      </c>
      <c r="E39" s="28">
        <f t="shared" si="2"/>
        <v>5000000</v>
      </c>
      <c r="F39" s="6" t="s">
        <v>23</v>
      </c>
    </row>
    <row r="40" spans="1:6" x14ac:dyDescent="0.2">
      <c r="A40" s="26"/>
      <c r="B40" s="32">
        <f>B23</f>
        <v>3000000</v>
      </c>
      <c r="C40" s="28">
        <f t="shared" si="1"/>
        <v>0</v>
      </c>
      <c r="D40" s="28">
        <f t="shared" si="3"/>
        <v>0</v>
      </c>
      <c r="E40" s="28">
        <f t="shared" si="2"/>
        <v>3000000</v>
      </c>
      <c r="F40" s="6" t="s">
        <v>15</v>
      </c>
    </row>
    <row r="41" spans="1:6" x14ac:dyDescent="0.2">
      <c r="A41" s="26"/>
      <c r="B41" s="18"/>
      <c r="C41" s="33"/>
      <c r="D41" s="33"/>
      <c r="E41" s="33"/>
      <c r="F41" s="9"/>
    </row>
    <row r="42" spans="1:6" x14ac:dyDescent="0.2">
      <c r="A42" s="26"/>
    </row>
    <row r="43" spans="1:6" ht="26" x14ac:dyDescent="0.3">
      <c r="A43" s="26"/>
      <c r="B43" s="39" t="s">
        <v>32</v>
      </c>
      <c r="C43" s="40"/>
      <c r="D43" s="40"/>
      <c r="E43" s="40"/>
      <c r="F43" s="41"/>
    </row>
    <row r="44" spans="1:6" x14ac:dyDescent="0.2">
      <c r="A44" s="26"/>
      <c r="B44" s="4"/>
      <c r="C44" s="5"/>
      <c r="D44" s="5"/>
      <c r="E44" s="5"/>
      <c r="F44" s="6"/>
    </row>
    <row r="45" spans="1:6" x14ac:dyDescent="0.2">
      <c r="A45" s="26"/>
      <c r="B45" s="42">
        <f>B24</f>
        <v>14000000</v>
      </c>
      <c r="C45" s="43" t="s">
        <v>38</v>
      </c>
      <c r="D45" s="34"/>
      <c r="E45" s="34"/>
      <c r="F45" s="35"/>
    </row>
    <row r="46" spans="1:6" x14ac:dyDescent="0.2">
      <c r="A46" s="26"/>
      <c r="B46" s="42">
        <f>SUM(C32:C40)</f>
        <v>7500000</v>
      </c>
      <c r="C46" s="43" t="s">
        <v>37</v>
      </c>
      <c r="D46" s="34"/>
      <c r="E46" s="34"/>
      <c r="F46" s="35"/>
    </row>
    <row r="47" spans="1:6" ht="17" thickBot="1" x14ac:dyDescent="0.25">
      <c r="A47" s="26"/>
      <c r="B47" s="44">
        <f>B45-B46</f>
        <v>6500000</v>
      </c>
      <c r="C47" s="43" t="s">
        <v>36</v>
      </c>
      <c r="D47" s="34"/>
      <c r="E47" s="34"/>
      <c r="F47" s="35"/>
    </row>
    <row r="48" spans="1:6" ht="17" thickTop="1" x14ac:dyDescent="0.2">
      <c r="A48" s="26"/>
      <c r="B48" s="42"/>
      <c r="C48" s="43"/>
      <c r="D48" s="34"/>
      <c r="E48" s="34"/>
      <c r="F48" s="35"/>
    </row>
    <row r="49" spans="1:6" ht="17" thickBot="1" x14ac:dyDescent="0.25">
      <c r="A49" s="26"/>
      <c r="B49" s="44">
        <f>SUM(E32:E40)</f>
        <v>13500000</v>
      </c>
      <c r="C49" s="43" t="s">
        <v>39</v>
      </c>
      <c r="D49" s="34"/>
      <c r="E49" s="34"/>
      <c r="F49" s="35"/>
    </row>
    <row r="50" spans="1:6" ht="17" thickTop="1" x14ac:dyDescent="0.2">
      <c r="A50" s="26"/>
      <c r="B50" s="36"/>
      <c r="C50" s="37"/>
      <c r="D50" s="37"/>
      <c r="E50" s="37"/>
      <c r="F50" s="38"/>
    </row>
    <row r="51" spans="1:6" x14ac:dyDescent="0.2">
      <c r="A51" s="26"/>
    </row>
  </sheetData>
  <mergeCells count="3">
    <mergeCell ref="B11:F11"/>
    <mergeCell ref="B29:F29"/>
    <mergeCell ref="B43:F43"/>
  </mergeCells>
  <phoneticPr fontId="4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2022-06-05T15:05:50Z</dcterms:modified>
</cp:coreProperties>
</file>