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8_{46622CEB-ED16-9E44-817B-8633C44C4ABE}" xr6:coauthVersionLast="47" xr6:coauthVersionMax="47" xr10:uidLastSave="{00000000-0000-0000-0000-000000000000}"/>
  <bookViews>
    <workbookView xWindow="2740" yWindow="500" windowWidth="2606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29" i="1"/>
  <c r="C39" i="1"/>
  <c r="B17" i="1"/>
  <c r="B27" i="1"/>
  <c r="B26" i="1"/>
  <c r="B19" i="1" l="1"/>
  <c r="B32" i="1" s="1"/>
  <c r="B28" i="1" l="1"/>
  <c r="B31" i="1"/>
  <c r="B33" i="1" l="1"/>
  <c r="B34" i="1" l="1"/>
  <c r="B39" i="1" s="1"/>
  <c r="B41" i="1" s="1"/>
</calcChain>
</file>

<file path=xl/sharedStrings.xml><?xml version="1.0" encoding="utf-8"?>
<sst xmlns="http://schemas.openxmlformats.org/spreadsheetml/2006/main" count="25" uniqueCount="25">
  <si>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</si>
  <si>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</si>
  <si>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</si>
  <si>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</si>
  <si>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</si>
  <si>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Datum indienst</t>
  </si>
  <si>
    <t>Datum uitdienst</t>
  </si>
  <si>
    <t>Bruto maandloon</t>
  </si>
  <si>
    <t>Totaal per maand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</si>
  <si>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</si>
  <si>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</si>
  <si>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</si>
  <si>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</si>
  <si>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</si>
  <si>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</si>
  <si>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</si>
  <si>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</si>
  <si>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</si>
  <si>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</si>
  <si>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De transitievergoeding die de werkgever heeft betaald.</t>
  </si>
  <si>
    <t xml:space="preserve">De transitievergoeding waar de werknemer recht op had op de dag na de einddatum van het opzegverbod wegens ziekte. </t>
  </si>
  <si>
    <t>Compensatie transitievergoeding</t>
  </si>
  <si>
    <t>Transitievergoeding 2023</t>
  </si>
  <si>
    <t>Berekening transitievergoeding 2023</t>
  </si>
  <si>
    <t>Berekening compensatie transitievergoeding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</si>
</sst>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1" fillId="0" borderId="9" xfId="1" applyNumberFormat="1" applyFont="1" applyFill="1" applyBorder="1"/>
    <xf numFmtId="164" fontId="2" fillId="2" borderId="4" xfId="1" applyNumberFormat="1" applyFont="1" applyFill="1" applyBorder="1"/>
    <xf numFmtId="0" fontId="2" fillId="2" borderId="0" xfId="0" applyFont="1" applyFill="1"/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177800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42"/>
  <sheetViews>
    <sheetView tabSelected="1" workbookViewId="0">
      <selection activeCell="I12" sqref="I12"/>
    </sheetView>
  </sheetViews>
  <sheetFormatPr baseColWidth="10" defaultRowHeight="16" x14ac:dyDescent="0.2"/>
  <cols>
    <col min="1" max="1" width="11" customWidth="1"/>
    <col min="2" max="2" width="13.83203125" customWidth="1"/>
    <col min="3" max="3" width="20.6640625" customWidth="1"/>
    <col min="4" max="4" width="13.33203125" customWidth="1"/>
    <col min="5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4" t="s">
        <v>22</v>
      </c>
      <c r="C11" s="35"/>
      <c r="D11" s="35"/>
      <c r="E11" s="35"/>
      <c r="F11" s="36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37247</v>
      </c>
      <c r="C13" s="5" t="s">
        <v>5</v>
      </c>
      <c r="D13" s="5"/>
      <c r="E13" s="17"/>
      <c r="F13" s="6"/>
    </row>
    <row r="14" spans="2:19" x14ac:dyDescent="0.2">
      <c r="B14" s="24">
        <v>45021</v>
      </c>
      <c r="C14" s="5" t="s">
        <v>6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6000</v>
      </c>
      <c r="C16" s="5" t="s">
        <v>7</v>
      </c>
      <c r="D16" s="5"/>
      <c r="E16" s="5"/>
      <c r="F16" s="6"/>
    </row>
    <row r="17" spans="2:6" x14ac:dyDescent="0.2">
      <c r="B17" s="18">
        <f>B16*8%</f>
        <v>480</v>
      </c>
      <c r="C17" s="5" t="s">
        <v>15</v>
      </c>
      <c r="D17" s="5"/>
      <c r="E17" s="5"/>
      <c r="F17" s="6"/>
    </row>
    <row r="18" spans="2:6" x14ac:dyDescent="0.2">
      <c r="B18" s="18">
        <v>0</v>
      </c>
      <c r="C18" s="5" t="s">
        <v>16</v>
      </c>
      <c r="D18" s="5"/>
      <c r="E18" s="5"/>
      <c r="F18" s="6"/>
    </row>
    <row r="19" spans="2:6" ht="17" thickBot="1" x14ac:dyDescent="0.25">
      <c r="B19" s="25">
        <f>SUM(B16:B18)</f>
        <v>6480</v>
      </c>
      <c r="C19" s="5" t="s">
        <v>8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11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4" t="s">
        <v>23</v>
      </c>
      <c r="C24" s="35"/>
      <c r="D24" s="35"/>
      <c r="E24" s="35"/>
      <c r="F24" s="36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21</v>
      </c>
      <c r="C26" s="5" t="s">
        <v>9</v>
      </c>
      <c r="D26" s="5"/>
      <c r="E26" s="5"/>
      <c r="F26" s="6"/>
    </row>
    <row r="27" spans="2:6" x14ac:dyDescent="0.2">
      <c r="B27" s="26">
        <f>DATEDIF(B13,B14,"yd")</f>
        <v>104</v>
      </c>
      <c r="C27" s="5" t="s">
        <v>10</v>
      </c>
      <c r="D27" s="5"/>
      <c r="E27" s="5"/>
      <c r="F27" s="6"/>
    </row>
    <row r="28" spans="2:6" x14ac:dyDescent="0.2">
      <c r="B28" s="22">
        <f>B19*12</f>
        <v>77760</v>
      </c>
      <c r="C28" s="5" t="s">
        <v>18</v>
      </c>
      <c r="D28" s="5"/>
      <c r="E28" s="5"/>
      <c r="F28" s="6"/>
    </row>
    <row r="29" spans="2:6" x14ac:dyDescent="0.2">
      <c r="B29" s="22">
        <f>IF(B28&lt;89000,89000,B28)</f>
        <v>89000</v>
      </c>
      <c r="C29" s="5" t="s">
        <v>14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45360</v>
      </c>
      <c r="C31" s="5" t="s">
        <v>12</v>
      </c>
      <c r="D31" s="5"/>
      <c r="E31" s="5"/>
      <c r="F31" s="6"/>
    </row>
    <row r="32" spans="2:6" x14ac:dyDescent="0.2">
      <c r="B32" s="22">
        <f>(((B27/B21)*B19)/B19)*(((1/3)*B19)/12)</f>
        <v>985.26315789473688</v>
      </c>
      <c r="C32" s="5" t="s">
        <v>13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17</v>
      </c>
      <c r="D33" s="5"/>
      <c r="E33" s="5"/>
      <c r="F33" s="6"/>
    </row>
    <row r="34" spans="2:6" ht="38" customHeight="1" thickBot="1" x14ac:dyDescent="0.25">
      <c r="B34" s="27">
        <f>SUM(B31:B33)</f>
        <v>46345.26315789474</v>
      </c>
      <c r="C34" s="37" t="s">
        <v>20</v>
      </c>
      <c r="D34" s="37"/>
      <c r="E34" s="37"/>
      <c r="F34" s="38"/>
    </row>
    <row r="35" spans="2:6" ht="17" thickTop="1" x14ac:dyDescent="0.2">
      <c r="B35" s="7"/>
      <c r="C35" s="8"/>
      <c r="D35" s="8"/>
      <c r="E35" s="8"/>
      <c r="F35" s="9"/>
    </row>
    <row r="37" spans="2:6" ht="26" x14ac:dyDescent="0.3">
      <c r="B37" s="34" t="s">
        <v>24</v>
      </c>
      <c r="C37" s="35"/>
      <c r="D37" s="35"/>
      <c r="E37" s="35"/>
      <c r="F37" s="36"/>
    </row>
    <row r="38" spans="2:6" x14ac:dyDescent="0.2">
      <c r="B38" s="19"/>
      <c r="C38" s="20"/>
      <c r="D38" s="20"/>
      <c r="E38" s="20"/>
      <c r="F38" s="21"/>
    </row>
    <row r="39" spans="2:6" ht="33" customHeight="1" x14ac:dyDescent="0.2">
      <c r="B39" s="22">
        <f>B34</f>
        <v>46345.26315789474</v>
      </c>
      <c r="C39" s="30" t="str">
        <f>C34</f>
        <v xml:space="preserve">De transitievergoeding waar de werknemer recht op had op de dag na de einddatum van het opzegverbod wegens ziekte. </v>
      </c>
      <c r="D39" s="30"/>
      <c r="E39" s="30"/>
      <c r="F39" s="31"/>
    </row>
    <row r="40" spans="2:6" x14ac:dyDescent="0.2">
      <c r="B40" s="18">
        <f>B39</f>
        <v>46345.26315789474</v>
      </c>
      <c r="C40" s="32" t="s">
        <v>19</v>
      </c>
      <c r="D40" s="32"/>
      <c r="E40" s="32"/>
      <c r="F40" s="33"/>
    </row>
    <row r="41" spans="2:6" x14ac:dyDescent="0.2">
      <c r="B41" s="28">
        <f>IF(B40&lt;B39,B40,B39)</f>
        <v>46345.26315789474</v>
      </c>
      <c r="C41" s="29" t="s">
        <v>21</v>
      </c>
      <c r="D41" s="5"/>
      <c r="E41" s="5"/>
      <c r="F41" s="6"/>
    </row>
    <row r="42" spans="2:6" x14ac:dyDescent="0.2">
      <c r="B42" s="7"/>
      <c r="C42" s="8"/>
      <c r="D42" s="8"/>
      <c r="E42" s="8"/>
      <c r="F42" s="9"/>
    </row>
  </sheetData>
  <mergeCells count="6">
    <mergeCell ref="C39:F39"/>
    <mergeCell ref="C40:F40"/>
    <mergeCell ref="B11:F11"/>
    <mergeCell ref="B24:F24"/>
    <mergeCell ref="C34:F34"/>
    <mergeCell ref="B37:F37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2022-12-13T21:35:01Z</dcterms:modified>
</cp:coreProperties>
</file>