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"/>
    </mc:Choice>
  </mc:AlternateContent>
  <xr:revisionPtr revIDLastSave="0" documentId="13_ncr:1_{89EE05D7-8CB0-2345-83B0-03B0371257A5}" xr6:coauthVersionLast="47" xr6:coauthVersionMax="47" xr10:uidLastSave="{00000000-0000-0000-0000-000000000000}"/>
  <bookViews>
    <workbookView xWindow="6700" yWindow="3400" windowWidth="22100" windowHeight="14600" xr2:uid="{77624F28-7224-5045-BC01-328D847D11E5}"/>
  </bookViews>
  <sheets>
    <sheet name="Berekensite" sheetId="1" r:id="rId1"/>
    <sheet name="Legend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3" i="2"/>
  <c r="A2" i="2"/>
  <c r="A1" i="2"/>
  <c r="C35" i="1"/>
  <c r="B36" i="1" s="1"/>
  <c r="C34" i="1"/>
  <c r="B35" i="1" s="1"/>
  <c r="C33" i="1"/>
  <c r="B34" i="1" s="1"/>
  <c r="C32" i="1"/>
  <c r="B33" i="1" s="1"/>
  <c r="C31" i="1"/>
  <c r="B32" i="1" s="1"/>
  <c r="B16" i="1" s="1"/>
  <c r="B18" i="1" s="1"/>
  <c r="C30" i="1"/>
  <c r="B31" i="1" s="1"/>
  <c r="C29" i="1"/>
  <c r="B30" i="1" s="1"/>
  <c r="C28" i="1"/>
  <c r="B29" i="1" s="1"/>
  <c r="C27" i="1"/>
  <c r="B28" i="1" s="1"/>
  <c r="C26" i="1"/>
  <c r="C20" i="1" s="1"/>
  <c r="B27" i="1"/>
  <c r="C19" i="1" l="1"/>
</calcChain>
</file>

<file path=xl/sharedStrings.xml><?xml version="1.0" encoding="utf-8"?>
<sst xmlns="http://schemas.openxmlformats.org/spreadsheetml/2006/main" count="18" uniqueCount="16">
  <si>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</si>
  <si>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</si>
  <si>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</si>
  <si>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</si>
  <si>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</si>
  <si>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Tabel reisaftrek OV</t>
  </si>
  <si>
    <t>Afstand enkele reis</t>
  </si>
  <si>
    <t>*</t>
  </si>
  <si>
    <t>4 of meer</t>
  </si>
  <si>
    <t>Reisaftrek OV 2023</t>
  </si>
  <si>
    <t>Aantal dagen dat u per week reist (gebruik de keuzes in de lijst)</t>
  </si>
  <si>
    <t>`</t>
  </si>
  <si>
    <t>Reisaftrek OV 2023 voor correctie vergoeding werkgever</t>
  </si>
  <si>
    <r>
      <t xml:space="preserve">Reisafstand woon-werk </t>
    </r>
    <r>
      <rPr>
        <b/>
        <u/>
        <sz val="12"/>
        <color theme="1"/>
        <rFont val="Calibri (Hoofdtekst)"/>
      </rPr>
      <t>enkele</t>
    </r>
    <r>
      <rPr>
        <sz val="12"/>
        <color theme="1"/>
        <rFont val="Calibri"/>
        <family val="2"/>
        <scheme val="minor"/>
      </rPr>
      <t xml:space="preserve"> reis in kilometers</t>
    </r>
  </si>
  <si>
    <t>Reisaftrek openbaar vervoer 2023</t>
  </si>
  <si>
    <t>Reisvergoeding van werkgever voor kosten openbaar vervoer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</si>
</sst>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_(* #,##0_);_(* \(#,##0\);_(* &quot;-&quot;??_);_(@_)"/>
    <numFmt numFmtId="165" formatCode="&quot;€&quot;\ #,##0.00"/>
    <numFmt numFmtId="166" formatCode="_ [$€-413]\ * #,##0_ ;_ [$€-413]\ * \-#,##0_ ;_ [$€-413]\ * &quot;-&quot;??_ ;_ @_ "/>
    <numFmt numFmtId="176" formatCode="_(&quot;€&quot;\ * #,##0_);_(&quot;€&quot;\ * \(#,##0\);_(&quot;€&quot;\ 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"/>
      <name val="Calibri (Hoofdtekst)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6" xfId="0" applyFill="1" applyBorder="1"/>
    <xf numFmtId="0" fontId="0" fillId="3" borderId="7" xfId="0" applyFill="1" applyBorder="1"/>
    <xf numFmtId="1" fontId="0" fillId="0" borderId="0" xfId="0" applyNumberFormat="1"/>
    <xf numFmtId="165" fontId="0" fillId="0" borderId="0" xfId="1" applyNumberFormat="1" applyFont="1" applyFill="1" applyBorder="1"/>
    <xf numFmtId="164" fontId="0" fillId="2" borderId="3" xfId="1" applyNumberFormat="1" applyFont="1" applyFill="1" applyBorder="1"/>
    <xf numFmtId="164" fontId="0" fillId="2" borderId="5" xfId="1" applyNumberFormat="1" applyFont="1" applyFill="1" applyBorder="1"/>
    <xf numFmtId="164" fontId="0" fillId="2" borderId="8" xfId="1" applyNumberFormat="1" applyFont="1" applyFill="1" applyBorder="1"/>
    <xf numFmtId="164" fontId="0" fillId="3" borderId="3" xfId="1" applyNumberFormat="1" applyFont="1" applyFill="1" applyBorder="1"/>
    <xf numFmtId="164" fontId="0" fillId="3" borderId="8" xfId="1" applyNumberFormat="1" applyFont="1" applyFill="1" applyBorder="1"/>
    <xf numFmtId="164" fontId="0" fillId="0" borderId="0" xfId="1" applyNumberFormat="1" applyFont="1"/>
    <xf numFmtId="166" fontId="2" fillId="2" borderId="4" xfId="1" applyNumberFormat="1" applyFont="1" applyFill="1" applyBorder="1" applyAlignment="1">
      <alignment horizontal="right"/>
    </xf>
    <xf numFmtId="2" fontId="0" fillId="2" borderId="4" xfId="1" applyNumberFormat="1" applyFont="1" applyFill="1" applyBorder="1" applyAlignment="1">
      <alignment horizontal="right"/>
    </xf>
    <xf numFmtId="0" fontId="5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0" fillId="2" borderId="0" xfId="1" applyNumberFormat="1" applyFont="1" applyFill="1" applyBorder="1"/>
    <xf numFmtId="166" fontId="1" fillId="2" borderId="4" xfId="1" applyNumberFormat="1" applyFont="1" applyFill="1" applyBorder="1" applyAlignment="1">
      <alignment horizontal="right"/>
    </xf>
    <xf numFmtId="164" fontId="0" fillId="2" borderId="4" xfId="1" applyNumberFormat="1" applyFont="1" applyFill="1" applyBorder="1"/>
    <xf numFmtId="1" fontId="0" fillId="2" borderId="4" xfId="0" applyNumberFormat="1" applyFont="1" applyFill="1" applyBorder="1"/>
    <xf numFmtId="0" fontId="0" fillId="2" borderId="0" xfId="0" applyFont="1" applyFill="1" applyBorder="1"/>
    <xf numFmtId="0" fontId="0" fillId="2" borderId="5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7" fillId="2" borderId="0" xfId="1" applyNumberFormat="1" applyFont="1" applyFill="1" applyBorder="1"/>
    <xf numFmtId="164" fontId="7" fillId="2" borderId="7" xfId="1" applyNumberFormat="1" applyFont="1" applyFill="1" applyBorder="1"/>
    <xf numFmtId="164" fontId="0" fillId="2" borderId="6" xfId="1" applyNumberFormat="1" applyFont="1" applyFill="1" applyBorder="1"/>
    <xf numFmtId="44" fontId="0" fillId="0" borderId="0" xfId="0" applyNumberFormat="1"/>
    <xf numFmtId="44" fontId="7" fillId="2" borderId="0" xfId="0" applyNumberFormat="1" applyFont="1" applyFill="1" applyBorder="1"/>
    <xf numFmtId="44" fontId="7" fillId="2" borderId="5" xfId="0" applyNumberFormat="1" applyFont="1" applyFill="1" applyBorder="1"/>
    <xf numFmtId="44" fontId="7" fillId="2" borderId="7" xfId="0" applyNumberFormat="1" applyFont="1" applyFill="1" applyBorder="1"/>
    <xf numFmtId="44" fontId="7" fillId="2" borderId="8" xfId="0" applyNumberFormat="1" applyFont="1" applyFill="1" applyBorder="1"/>
    <xf numFmtId="1" fontId="0" fillId="3" borderId="4" xfId="1" applyNumberFormat="1" applyFont="1" applyFill="1" applyBorder="1" applyAlignment="1">
      <alignment horizontal="right"/>
    </xf>
    <xf numFmtId="176" fontId="0" fillId="2" borderId="4" xfId="1" applyNumberFormat="1" applyFont="1" applyFill="1" applyBorder="1" applyAlignment="1">
      <alignment horizontal="right"/>
    </xf>
    <xf numFmtId="176" fontId="0" fillId="3" borderId="4" xfId="1" applyNumberFormat="1" applyFont="1" applyFill="1" applyBorder="1" applyAlignment="1">
      <alignment horizontal="right"/>
    </xf>
    <xf numFmtId="176" fontId="1" fillId="2" borderId="4" xfId="1" applyNumberFormat="1" applyFont="1" applyFill="1" applyBorder="1" applyAlignment="1">
      <alignment horizontal="right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3</xdr:col>
      <xdr:colOff>1854200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A2:Q156"/>
  <sheetViews>
    <sheetView tabSelected="1" zoomScale="89" workbookViewId="0">
      <selection activeCell="F11" sqref="F11"/>
    </sheetView>
  </sheetViews>
  <sheetFormatPr baseColWidth="10" defaultRowHeight="16" x14ac:dyDescent="0.2"/>
  <cols>
    <col min="1" max="1" width="3.83203125" customWidth="1"/>
    <col min="2" max="2" width="10" customWidth="1"/>
    <col min="3" max="3" width="28.83203125" customWidth="1"/>
    <col min="4" max="4" width="26.83203125" style="22" customWidth="1"/>
    <col min="5" max="6" width="11.33203125" bestFit="1" customWidth="1"/>
    <col min="7" max="12" width="12.83203125" customWidth="1"/>
    <col min="13" max="14" width="11" customWidth="1"/>
  </cols>
  <sheetData>
    <row r="2" spans="2:17" x14ac:dyDescent="0.2">
      <c r="B2" s="1"/>
      <c r="C2" s="2"/>
      <c r="D2" s="17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18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18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18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1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20"/>
    </row>
    <row r="9" spans="2:17" x14ac:dyDescent="0.2">
      <c r="B9" s="13" t="s">
        <v>3</v>
      </c>
      <c r="C9" s="14"/>
      <c r="D9" s="21"/>
    </row>
    <row r="11" spans="2:17" s="10" customFormat="1" ht="26" x14ac:dyDescent="0.3">
      <c r="B11" s="26" t="s">
        <v>14</v>
      </c>
      <c r="C11" s="27"/>
      <c r="D11" s="28"/>
    </row>
    <row r="12" spans="2:17" x14ac:dyDescent="0.2">
      <c r="B12" s="4"/>
      <c r="C12" s="5"/>
      <c r="D12" s="18"/>
    </row>
    <row r="13" spans="2:17" x14ac:dyDescent="0.2">
      <c r="B13" s="46">
        <v>50</v>
      </c>
      <c r="C13" s="5" t="s">
        <v>13</v>
      </c>
      <c r="D13" s="18"/>
      <c r="G13" s="16"/>
    </row>
    <row r="14" spans="2:17" x14ac:dyDescent="0.2">
      <c r="B14" s="46">
        <v>3</v>
      </c>
      <c r="C14" s="5" t="s">
        <v>10</v>
      </c>
      <c r="D14" s="18"/>
      <c r="G14" s="16"/>
    </row>
    <row r="15" spans="2:17" x14ac:dyDescent="0.2">
      <c r="B15" s="24"/>
      <c r="C15" s="5"/>
      <c r="D15" s="18"/>
      <c r="G15" s="16"/>
    </row>
    <row r="16" spans="2:17" x14ac:dyDescent="0.2">
      <c r="B16" s="49">
        <f>IF(B14=1,VLOOKUP(B13,B$26:G$36,6),IF(B14=2,VLOOKUP(B13,B$26:G$36,5),IF(B14=3,VLOOKUP(B13,B$26:G$36,4),IF(B14="4 of meer",VLOOKUP(B13,B$26:G$36,3),0))))</f>
        <v>1518</v>
      </c>
      <c r="C16" s="5" t="s">
        <v>12</v>
      </c>
      <c r="D16" s="18"/>
      <c r="G16" s="16"/>
    </row>
    <row r="17" spans="1:14" x14ac:dyDescent="0.2">
      <c r="B17" s="48">
        <v>10</v>
      </c>
      <c r="C17" s="5" t="s">
        <v>15</v>
      </c>
      <c r="D17" s="18"/>
      <c r="G17" s="16"/>
    </row>
    <row r="18" spans="1:14" x14ac:dyDescent="0.2">
      <c r="B18" s="47">
        <f>IF(B16="*"," ",IF(B16=0," ",B16-B17))</f>
        <v>1508</v>
      </c>
      <c r="C18" s="5" t="s">
        <v>9</v>
      </c>
      <c r="D18" s="18"/>
      <c r="G18" s="16"/>
    </row>
    <row r="19" spans="1:14" x14ac:dyDescent="0.2">
      <c r="B19" s="30"/>
      <c r="C19" s="25" t="str">
        <f>IF(B16="*","* De reisaftrek is in dit geval € 0,26 per kilometer van de afstand enkele reis maal het aantal dagen dat u in 2023 hebt gereisd. De aftrek is maximaal € 2.354."," ")</f>
        <v xml:space="preserve"> </v>
      </c>
      <c r="D19" s="18"/>
      <c r="G19" s="16"/>
    </row>
    <row r="20" spans="1:14" x14ac:dyDescent="0.2">
      <c r="B20" s="23"/>
      <c r="C20" s="25" t="str">
        <f>IF(B13&lt;C26,"Afstand woon-werk &lt;10km. Geen reisaftrek OV."," ")</f>
        <v xml:space="preserve"> </v>
      </c>
      <c r="D20" s="18"/>
      <c r="G20" s="16"/>
    </row>
    <row r="21" spans="1:14" x14ac:dyDescent="0.2">
      <c r="B21" s="7"/>
      <c r="C21" s="8"/>
      <c r="D21" s="19"/>
    </row>
    <row r="22" spans="1:14" x14ac:dyDescent="0.2">
      <c r="A22" t="s">
        <v>11</v>
      </c>
    </row>
    <row r="23" spans="1:14" ht="26" hidden="1" x14ac:dyDescent="0.3">
      <c r="B23" s="26" t="s">
        <v>5</v>
      </c>
      <c r="C23" s="27"/>
      <c r="D23" s="27"/>
      <c r="E23" s="27"/>
      <c r="F23" s="27"/>
      <c r="G23" s="28"/>
      <c r="H23" s="10"/>
      <c r="I23" s="10"/>
      <c r="J23" s="10"/>
      <c r="K23" s="10"/>
      <c r="L23" s="10"/>
      <c r="M23" s="10"/>
      <c r="N23" s="10"/>
    </row>
    <row r="24" spans="1:14" hidden="1" x14ac:dyDescent="0.2">
      <c r="B24" s="32"/>
      <c r="C24" s="33"/>
      <c r="D24" s="29"/>
      <c r="E24" s="33"/>
      <c r="F24" s="33"/>
      <c r="G24" s="34"/>
    </row>
    <row r="25" spans="1:14" hidden="1" x14ac:dyDescent="0.2">
      <c r="B25" s="32"/>
      <c r="C25" s="35" t="s">
        <v>6</v>
      </c>
      <c r="D25" s="36" t="s">
        <v>8</v>
      </c>
      <c r="E25" s="36">
        <v>3</v>
      </c>
      <c r="F25" s="36">
        <v>2</v>
      </c>
      <c r="G25" s="37">
        <v>1</v>
      </c>
    </row>
    <row r="26" spans="1:14" hidden="1" x14ac:dyDescent="0.2">
      <c r="B26" s="31">
        <v>0</v>
      </c>
      <c r="C26" s="38">
        <f>10-0.001</f>
        <v>9.9990000000000006</v>
      </c>
      <c r="D26" s="42">
        <v>0</v>
      </c>
      <c r="E26" s="42">
        <v>0</v>
      </c>
      <c r="F26" s="42">
        <v>0</v>
      </c>
      <c r="G26" s="43">
        <v>0</v>
      </c>
      <c r="H26" s="41"/>
      <c r="I26" s="41"/>
    </row>
    <row r="27" spans="1:14" hidden="1" x14ac:dyDescent="0.2">
      <c r="B27" s="31">
        <f>C26+0.001</f>
        <v>10</v>
      </c>
      <c r="C27" s="38">
        <f>15-0.001</f>
        <v>14.999000000000001</v>
      </c>
      <c r="D27" s="42">
        <v>509</v>
      </c>
      <c r="E27" s="42">
        <v>382</v>
      </c>
      <c r="F27" s="42">
        <v>255</v>
      </c>
      <c r="G27" s="43">
        <v>128</v>
      </c>
      <c r="H27" s="41"/>
    </row>
    <row r="28" spans="1:14" hidden="1" x14ac:dyDescent="0.2">
      <c r="B28" s="31">
        <f t="shared" ref="B28:B36" si="0">C27+0.001</f>
        <v>15</v>
      </c>
      <c r="C28" s="38">
        <f>20-0.001</f>
        <v>19.998999999999999</v>
      </c>
      <c r="D28" s="42">
        <v>676</v>
      </c>
      <c r="E28" s="42">
        <v>507</v>
      </c>
      <c r="F28" s="42">
        <v>338</v>
      </c>
      <c r="G28" s="43">
        <v>169</v>
      </c>
      <c r="H28" s="41"/>
    </row>
    <row r="29" spans="1:14" hidden="1" x14ac:dyDescent="0.2">
      <c r="B29" s="31">
        <f t="shared" si="0"/>
        <v>20</v>
      </c>
      <c r="C29" s="38">
        <f>30-0.001</f>
        <v>29.998999999999999</v>
      </c>
      <c r="D29" s="42">
        <v>1126</v>
      </c>
      <c r="E29" s="42">
        <v>845</v>
      </c>
      <c r="F29" s="42">
        <v>563</v>
      </c>
      <c r="G29" s="43">
        <v>282</v>
      </c>
      <c r="H29" s="41"/>
    </row>
    <row r="30" spans="1:14" hidden="1" x14ac:dyDescent="0.2">
      <c r="B30" s="31">
        <f t="shared" si="0"/>
        <v>30</v>
      </c>
      <c r="C30" s="38">
        <f>40-0.001</f>
        <v>39.999000000000002</v>
      </c>
      <c r="D30" s="42">
        <v>1396</v>
      </c>
      <c r="E30" s="42">
        <v>1047</v>
      </c>
      <c r="F30" s="42">
        <v>698</v>
      </c>
      <c r="G30" s="43">
        <v>349</v>
      </c>
      <c r="H30" s="41"/>
    </row>
    <row r="31" spans="1:14" hidden="1" x14ac:dyDescent="0.2">
      <c r="B31" s="31">
        <f t="shared" si="0"/>
        <v>40</v>
      </c>
      <c r="C31" s="38">
        <f>50-0.001</f>
        <v>49.999000000000002</v>
      </c>
      <c r="D31" s="42">
        <v>1819</v>
      </c>
      <c r="E31" s="42">
        <v>1365</v>
      </c>
      <c r="F31" s="42">
        <v>910</v>
      </c>
      <c r="G31" s="43">
        <v>455</v>
      </c>
      <c r="H31" s="41"/>
    </row>
    <row r="32" spans="1:14" hidden="1" x14ac:dyDescent="0.2">
      <c r="B32" s="31">
        <f t="shared" si="0"/>
        <v>50</v>
      </c>
      <c r="C32" s="38">
        <f>60-0.001</f>
        <v>59.999000000000002</v>
      </c>
      <c r="D32" s="42">
        <v>2024</v>
      </c>
      <c r="E32" s="42">
        <v>1518</v>
      </c>
      <c r="F32" s="42">
        <v>1012</v>
      </c>
      <c r="G32" s="43">
        <v>506</v>
      </c>
      <c r="H32" s="41"/>
    </row>
    <row r="33" spans="2:8" hidden="1" x14ac:dyDescent="0.2">
      <c r="B33" s="31">
        <f t="shared" si="0"/>
        <v>60</v>
      </c>
      <c r="C33" s="38">
        <f>70-0.001</f>
        <v>69.998999999999995</v>
      </c>
      <c r="D33" s="42">
        <v>2244</v>
      </c>
      <c r="E33" s="42">
        <v>1683</v>
      </c>
      <c r="F33" s="42">
        <v>1122</v>
      </c>
      <c r="G33" s="43">
        <v>561</v>
      </c>
      <c r="H33" s="41"/>
    </row>
    <row r="34" spans="2:8" hidden="1" x14ac:dyDescent="0.2">
      <c r="B34" s="31">
        <f t="shared" si="0"/>
        <v>70</v>
      </c>
      <c r="C34" s="38">
        <f>80-0.001</f>
        <v>79.998999999999995</v>
      </c>
      <c r="D34" s="42">
        <v>2322</v>
      </c>
      <c r="E34" s="42">
        <v>1742</v>
      </c>
      <c r="F34" s="42">
        <v>1161</v>
      </c>
      <c r="G34" s="43">
        <v>581</v>
      </c>
      <c r="H34" s="41"/>
    </row>
    <row r="35" spans="2:8" hidden="1" x14ac:dyDescent="0.2">
      <c r="B35" s="31">
        <f t="shared" si="0"/>
        <v>80</v>
      </c>
      <c r="C35" s="38">
        <f>90-0.001</f>
        <v>89.998999999999995</v>
      </c>
      <c r="D35" s="42">
        <v>2354</v>
      </c>
      <c r="E35" s="42">
        <v>1766</v>
      </c>
      <c r="F35" s="42">
        <v>1177</v>
      </c>
      <c r="G35" s="43">
        <v>589</v>
      </c>
      <c r="H35" s="41"/>
    </row>
    <row r="36" spans="2:8" hidden="1" x14ac:dyDescent="0.2">
      <c r="B36" s="40">
        <f t="shared" si="0"/>
        <v>90</v>
      </c>
      <c r="C36" s="39"/>
      <c r="D36" s="44">
        <v>2354</v>
      </c>
      <c r="E36" s="44" t="s">
        <v>7</v>
      </c>
      <c r="F36" s="44" t="s">
        <v>7</v>
      </c>
      <c r="G36" s="45" t="s">
        <v>7</v>
      </c>
    </row>
    <row r="37" spans="2:8" hidden="1" x14ac:dyDescent="0.2">
      <c r="B37" s="15"/>
    </row>
    <row r="38" spans="2:8" x14ac:dyDescent="0.2">
      <c r="B38" s="15"/>
    </row>
    <row r="39" spans="2:8" x14ac:dyDescent="0.2">
      <c r="B39" s="15"/>
    </row>
    <row r="40" spans="2:8" x14ac:dyDescent="0.2">
      <c r="B40" s="15"/>
    </row>
    <row r="41" spans="2:8" x14ac:dyDescent="0.2">
      <c r="B41" s="15"/>
    </row>
    <row r="42" spans="2:8" x14ac:dyDescent="0.2">
      <c r="B42" s="15"/>
    </row>
    <row r="43" spans="2:8" x14ac:dyDescent="0.2">
      <c r="B43" s="15"/>
    </row>
    <row r="44" spans="2:8" x14ac:dyDescent="0.2">
      <c r="B44" s="15"/>
    </row>
    <row r="45" spans="2:8" x14ac:dyDescent="0.2">
      <c r="B45" s="15"/>
    </row>
    <row r="46" spans="2:8" x14ac:dyDescent="0.2">
      <c r="B46" s="15"/>
    </row>
    <row r="47" spans="2:8" x14ac:dyDescent="0.2">
      <c r="B47" s="15"/>
    </row>
    <row r="48" spans="2:8" x14ac:dyDescent="0.2">
      <c r="B48" s="15"/>
    </row>
    <row r="49" spans="2:2" x14ac:dyDescent="0.2">
      <c r="B49" s="15"/>
    </row>
    <row r="50" spans="2:2" x14ac:dyDescent="0.2">
      <c r="B50" s="15"/>
    </row>
    <row r="51" spans="2:2" x14ac:dyDescent="0.2">
      <c r="B51" s="15"/>
    </row>
    <row r="52" spans="2:2" x14ac:dyDescent="0.2">
      <c r="B52" s="15"/>
    </row>
    <row r="53" spans="2:2" x14ac:dyDescent="0.2">
      <c r="B53" s="15"/>
    </row>
    <row r="54" spans="2:2" x14ac:dyDescent="0.2">
      <c r="B54" s="15"/>
    </row>
    <row r="55" spans="2:2" x14ac:dyDescent="0.2">
      <c r="B55" s="15"/>
    </row>
    <row r="56" spans="2:2" x14ac:dyDescent="0.2">
      <c r="B56" s="15"/>
    </row>
    <row r="57" spans="2:2" x14ac:dyDescent="0.2">
      <c r="B57" s="15"/>
    </row>
    <row r="58" spans="2:2" x14ac:dyDescent="0.2">
      <c r="B58" s="15"/>
    </row>
    <row r="59" spans="2:2" x14ac:dyDescent="0.2">
      <c r="B59" s="15"/>
    </row>
    <row r="60" spans="2:2" x14ac:dyDescent="0.2">
      <c r="B60" s="15"/>
    </row>
    <row r="61" spans="2:2" x14ac:dyDescent="0.2">
      <c r="B61" s="15"/>
    </row>
    <row r="62" spans="2:2" x14ac:dyDescent="0.2">
      <c r="B62" s="15"/>
    </row>
    <row r="63" spans="2:2" x14ac:dyDescent="0.2">
      <c r="B63" s="15"/>
    </row>
    <row r="64" spans="2:2" x14ac:dyDescent="0.2">
      <c r="B64" s="15"/>
    </row>
    <row r="65" spans="2:2" x14ac:dyDescent="0.2">
      <c r="B65" s="15"/>
    </row>
    <row r="66" spans="2:2" x14ac:dyDescent="0.2">
      <c r="B66" s="15"/>
    </row>
    <row r="67" spans="2:2" x14ac:dyDescent="0.2">
      <c r="B67" s="15"/>
    </row>
    <row r="68" spans="2:2" x14ac:dyDescent="0.2">
      <c r="B68" s="15"/>
    </row>
    <row r="69" spans="2:2" x14ac:dyDescent="0.2">
      <c r="B69" s="15"/>
    </row>
    <row r="70" spans="2:2" x14ac:dyDescent="0.2">
      <c r="B70" s="15"/>
    </row>
    <row r="71" spans="2:2" x14ac:dyDescent="0.2">
      <c r="B71" s="15"/>
    </row>
    <row r="72" spans="2:2" x14ac:dyDescent="0.2">
      <c r="B72" s="15"/>
    </row>
    <row r="73" spans="2:2" x14ac:dyDescent="0.2">
      <c r="B73" s="15"/>
    </row>
    <row r="74" spans="2:2" x14ac:dyDescent="0.2">
      <c r="B74" s="15"/>
    </row>
    <row r="75" spans="2:2" x14ac:dyDescent="0.2">
      <c r="B75" s="15"/>
    </row>
    <row r="76" spans="2:2" x14ac:dyDescent="0.2">
      <c r="B76" s="15"/>
    </row>
    <row r="77" spans="2:2" x14ac:dyDescent="0.2">
      <c r="B77" s="15"/>
    </row>
    <row r="78" spans="2:2" x14ac:dyDescent="0.2">
      <c r="B78" s="15"/>
    </row>
    <row r="79" spans="2:2" x14ac:dyDescent="0.2">
      <c r="B79" s="15"/>
    </row>
    <row r="80" spans="2:2" x14ac:dyDescent="0.2">
      <c r="B80" s="15"/>
    </row>
    <row r="81" spans="2:2" x14ac:dyDescent="0.2">
      <c r="B81" s="15"/>
    </row>
    <row r="82" spans="2:2" x14ac:dyDescent="0.2">
      <c r="B82" s="15"/>
    </row>
    <row r="83" spans="2:2" x14ac:dyDescent="0.2">
      <c r="B83" s="15"/>
    </row>
    <row r="84" spans="2:2" x14ac:dyDescent="0.2">
      <c r="B84" s="15"/>
    </row>
    <row r="85" spans="2:2" x14ac:dyDescent="0.2">
      <c r="B85" s="15"/>
    </row>
    <row r="86" spans="2:2" x14ac:dyDescent="0.2">
      <c r="B86" s="15"/>
    </row>
    <row r="87" spans="2:2" x14ac:dyDescent="0.2">
      <c r="B87" s="15"/>
    </row>
    <row r="88" spans="2:2" x14ac:dyDescent="0.2">
      <c r="B88" s="15"/>
    </row>
    <row r="89" spans="2:2" x14ac:dyDescent="0.2">
      <c r="B89" s="15"/>
    </row>
    <row r="90" spans="2:2" x14ac:dyDescent="0.2">
      <c r="B90" s="15"/>
    </row>
    <row r="91" spans="2:2" x14ac:dyDescent="0.2">
      <c r="B91" s="15"/>
    </row>
    <row r="92" spans="2:2" x14ac:dyDescent="0.2">
      <c r="B92" s="15"/>
    </row>
    <row r="93" spans="2:2" x14ac:dyDescent="0.2">
      <c r="B93" s="15"/>
    </row>
    <row r="94" spans="2:2" x14ac:dyDescent="0.2">
      <c r="B94" s="15"/>
    </row>
    <row r="95" spans="2:2" x14ac:dyDescent="0.2">
      <c r="B95" s="15"/>
    </row>
    <row r="96" spans="2:2" x14ac:dyDescent="0.2">
      <c r="B96" s="15"/>
    </row>
    <row r="97" spans="2:2" x14ac:dyDescent="0.2">
      <c r="B97" s="15"/>
    </row>
    <row r="98" spans="2:2" x14ac:dyDescent="0.2">
      <c r="B98" s="15"/>
    </row>
    <row r="99" spans="2:2" x14ac:dyDescent="0.2">
      <c r="B99" s="15"/>
    </row>
    <row r="100" spans="2:2" x14ac:dyDescent="0.2">
      <c r="B100" s="15"/>
    </row>
    <row r="101" spans="2:2" x14ac:dyDescent="0.2">
      <c r="B101" s="15"/>
    </row>
    <row r="102" spans="2:2" x14ac:dyDescent="0.2">
      <c r="B102" s="15"/>
    </row>
    <row r="103" spans="2:2" x14ac:dyDescent="0.2">
      <c r="B103" s="15"/>
    </row>
    <row r="104" spans="2:2" x14ac:dyDescent="0.2">
      <c r="B104" s="15"/>
    </row>
    <row r="105" spans="2:2" x14ac:dyDescent="0.2">
      <c r="B105" s="15"/>
    </row>
    <row r="106" spans="2:2" x14ac:dyDescent="0.2">
      <c r="B106" s="15"/>
    </row>
    <row r="107" spans="2:2" x14ac:dyDescent="0.2">
      <c r="B107" s="15"/>
    </row>
    <row r="108" spans="2:2" x14ac:dyDescent="0.2">
      <c r="B108" s="15"/>
    </row>
    <row r="109" spans="2:2" x14ac:dyDescent="0.2">
      <c r="B109" s="15"/>
    </row>
    <row r="110" spans="2:2" x14ac:dyDescent="0.2">
      <c r="B110" s="15"/>
    </row>
    <row r="111" spans="2:2" x14ac:dyDescent="0.2">
      <c r="B111" s="15"/>
    </row>
    <row r="112" spans="2:2" x14ac:dyDescent="0.2">
      <c r="B112" s="15"/>
    </row>
    <row r="113" spans="2:2" x14ac:dyDescent="0.2">
      <c r="B113" s="15"/>
    </row>
    <row r="114" spans="2:2" x14ac:dyDescent="0.2">
      <c r="B114" s="15"/>
    </row>
    <row r="115" spans="2:2" x14ac:dyDescent="0.2">
      <c r="B115" s="15"/>
    </row>
    <row r="116" spans="2:2" x14ac:dyDescent="0.2">
      <c r="B116" s="15"/>
    </row>
    <row r="117" spans="2:2" x14ac:dyDescent="0.2">
      <c r="B117" s="15"/>
    </row>
    <row r="118" spans="2:2" x14ac:dyDescent="0.2">
      <c r="B118" s="15"/>
    </row>
    <row r="119" spans="2:2" x14ac:dyDescent="0.2">
      <c r="B119" s="15"/>
    </row>
    <row r="120" spans="2:2" x14ac:dyDescent="0.2">
      <c r="B120" s="15"/>
    </row>
    <row r="121" spans="2:2" x14ac:dyDescent="0.2">
      <c r="B121" s="15"/>
    </row>
    <row r="122" spans="2:2" x14ac:dyDescent="0.2">
      <c r="B122" s="15"/>
    </row>
    <row r="123" spans="2:2" x14ac:dyDescent="0.2">
      <c r="B123" s="15"/>
    </row>
    <row r="124" spans="2:2" x14ac:dyDescent="0.2">
      <c r="B124" s="15"/>
    </row>
    <row r="125" spans="2:2" x14ac:dyDescent="0.2">
      <c r="B125" s="15"/>
    </row>
    <row r="126" spans="2:2" x14ac:dyDescent="0.2">
      <c r="B126" s="15"/>
    </row>
    <row r="127" spans="2:2" x14ac:dyDescent="0.2">
      <c r="B127" s="15"/>
    </row>
    <row r="128" spans="2:2" x14ac:dyDescent="0.2">
      <c r="B128" s="15"/>
    </row>
    <row r="129" spans="2:2" x14ac:dyDescent="0.2">
      <c r="B129" s="15"/>
    </row>
    <row r="130" spans="2:2" x14ac:dyDescent="0.2">
      <c r="B130" s="15"/>
    </row>
    <row r="131" spans="2:2" x14ac:dyDescent="0.2">
      <c r="B131" s="15"/>
    </row>
    <row r="132" spans="2:2" x14ac:dyDescent="0.2">
      <c r="B132" s="15"/>
    </row>
    <row r="133" spans="2:2" x14ac:dyDescent="0.2">
      <c r="B133" s="15"/>
    </row>
    <row r="134" spans="2:2" x14ac:dyDescent="0.2">
      <c r="B134" s="15"/>
    </row>
    <row r="135" spans="2:2" x14ac:dyDescent="0.2">
      <c r="B135" s="15"/>
    </row>
    <row r="136" spans="2:2" x14ac:dyDescent="0.2">
      <c r="B136" s="15"/>
    </row>
    <row r="137" spans="2:2" x14ac:dyDescent="0.2">
      <c r="B137" s="15"/>
    </row>
    <row r="138" spans="2:2" x14ac:dyDescent="0.2">
      <c r="B138" s="15"/>
    </row>
    <row r="139" spans="2:2" x14ac:dyDescent="0.2">
      <c r="B139" s="15"/>
    </row>
    <row r="140" spans="2:2" x14ac:dyDescent="0.2">
      <c r="B140" s="15"/>
    </row>
    <row r="141" spans="2:2" x14ac:dyDescent="0.2">
      <c r="B141" s="15"/>
    </row>
    <row r="142" spans="2:2" x14ac:dyDescent="0.2">
      <c r="B142" s="15"/>
    </row>
    <row r="143" spans="2:2" x14ac:dyDescent="0.2">
      <c r="B143" s="15"/>
    </row>
    <row r="144" spans="2:2" x14ac:dyDescent="0.2">
      <c r="B144" s="15"/>
    </row>
    <row r="145" spans="2:2" x14ac:dyDescent="0.2">
      <c r="B145" s="15"/>
    </row>
    <row r="146" spans="2:2" x14ac:dyDescent="0.2">
      <c r="B146" s="15"/>
    </row>
    <row r="147" spans="2:2" x14ac:dyDescent="0.2">
      <c r="B147" s="15"/>
    </row>
    <row r="148" spans="2:2" x14ac:dyDescent="0.2">
      <c r="B148" s="15"/>
    </row>
    <row r="149" spans="2:2" x14ac:dyDescent="0.2">
      <c r="B149" s="15"/>
    </row>
    <row r="150" spans="2:2" x14ac:dyDescent="0.2">
      <c r="B150" s="15"/>
    </row>
    <row r="151" spans="2:2" x14ac:dyDescent="0.2">
      <c r="B151" s="15"/>
    </row>
    <row r="152" spans="2:2" x14ac:dyDescent="0.2">
      <c r="B152" s="15"/>
    </row>
    <row r="153" spans="2:2" x14ac:dyDescent="0.2">
      <c r="B153" s="15"/>
    </row>
    <row r="154" spans="2:2" x14ac:dyDescent="0.2">
      <c r="B154" s="15"/>
    </row>
    <row r="155" spans="2:2" x14ac:dyDescent="0.2">
      <c r="B155" s="15"/>
    </row>
    <row r="156" spans="2:2" x14ac:dyDescent="0.2">
      <c r="B156" s="15"/>
    </row>
  </sheetData>
  <mergeCells count="2">
    <mergeCell ref="B11:D11"/>
    <mergeCell ref="B23:G23"/>
  </mergeCells>
  <phoneticPr fontId="4" type="noConversion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163BA7-322F-3A4F-A475-9BBA9DFD4C0D}">
          <x14:formula1>
            <xm:f>Legenda!$A$1:$A$4</xm:f>
          </x14:formula1>
          <xm:sqref>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BFAC1-3DDC-0E4A-93E0-5B700140E1FD}">
  <dimension ref="A1:A4"/>
  <sheetViews>
    <sheetView workbookViewId="0">
      <selection activeCell="A5" sqref="A5"/>
    </sheetView>
  </sheetViews>
  <sheetFormatPr baseColWidth="10" defaultRowHeight="16" x14ac:dyDescent="0.2"/>
  <sheetData>
    <row r="1" spans="1:1" x14ac:dyDescent="0.2">
      <c r="A1">
        <f>Berekensite!G25</f>
        <v>1</v>
      </c>
    </row>
    <row r="2" spans="1:1" x14ac:dyDescent="0.2">
      <c r="A2">
        <f>Berekensite!F25</f>
        <v>2</v>
      </c>
    </row>
    <row r="3" spans="1:1" x14ac:dyDescent="0.2">
      <c r="A3">
        <f>Berekensite!E25</f>
        <v>3</v>
      </c>
    </row>
    <row r="4" spans="1:1" x14ac:dyDescent="0.2">
      <c r="A4" t="str">
        <f>Berekensite!D25</f>
        <v>4 of meer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Berekensite</vt:lpstr>
      <vt:lpstr>Legenda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2023-06-14T19:43:44Z</dcterms:modified>
</cp:coreProperties>
</file>