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stanschetters/Documents/"/>
    </mc:Choice>
  </mc:AlternateContent>
  <xr:revisionPtr revIDLastSave="0" documentId="13_ncr:1_{B55866D5-EA78-0C48-BBE7-5BBC4027C273}" xr6:coauthVersionLast="47" xr6:coauthVersionMax="47" xr10:uidLastSave="{00000000-0000-0000-0000-000000000000}"/>
  <bookViews>
    <workbookView xWindow="24300" yWindow="1940" windowWidth="17020" windowHeight="2164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0" i="1" l="1"/>
  <c r="B58" i="1"/>
  <c r="B59" i="1"/>
  <c r="B60" i="1" s="1"/>
  <c r="B79" i="1"/>
  <c r="B69" i="1"/>
  <c r="B48" i="1"/>
  <c r="C24" i="1"/>
  <c r="B56" i="1" s="1"/>
  <c r="C20" i="1"/>
  <c r="B61" i="1" l="1"/>
  <c r="D61" i="1" s="1"/>
  <c r="B62" i="1"/>
  <c r="D62" i="1" s="1"/>
  <c r="C28" i="1"/>
  <c r="B50" i="1"/>
  <c r="B51" i="1" s="1"/>
  <c r="B81" i="1"/>
  <c r="B82" i="1" s="1"/>
  <c r="B71" i="1"/>
  <c r="B73" i="1" s="1"/>
  <c r="D73" i="1" s="1"/>
  <c r="B41" i="1"/>
  <c r="D41" i="1" s="1"/>
  <c r="B46" i="1"/>
  <c r="B77" i="1"/>
  <c r="B67" i="1"/>
  <c r="C16" i="1"/>
  <c r="B36" i="1" s="1"/>
  <c r="C32" i="1"/>
  <c r="B63" i="1" l="1"/>
  <c r="D63" i="1"/>
  <c r="B24" i="1" s="1"/>
  <c r="B25" i="1" s="1"/>
  <c r="B83" i="1"/>
  <c r="D83" i="1" s="1"/>
  <c r="B72" i="1"/>
  <c r="D72" i="1" s="1"/>
  <c r="D74" i="1" s="1"/>
  <c r="B28" i="1" s="1"/>
  <c r="D82" i="1"/>
  <c r="B52" i="1"/>
  <c r="D52" i="1" s="1"/>
  <c r="B42" i="1"/>
  <c r="D42" i="1" s="1"/>
  <c r="D43" i="1" s="1"/>
  <c r="B84" i="1" l="1"/>
  <c r="B74" i="1"/>
  <c r="D84" i="1"/>
  <c r="B32" i="1" s="1"/>
  <c r="B33" i="1" s="1"/>
  <c r="B16" i="1"/>
  <c r="B17" i="1" s="1"/>
  <c r="B43" i="1"/>
  <c r="B29" i="1"/>
  <c r="D51" i="1"/>
  <c r="D53" i="1" s="1"/>
  <c r="B53" i="1"/>
  <c r="B20" i="1" l="1"/>
  <c r="B21" i="1" s="1"/>
</calcChain>
</file>

<file path=xl/sharedStrings.xml><?xml version="1.0" encoding="utf-8"?>
<sst xmlns="http://schemas.openxmlformats.org/spreadsheetml/2006/main" count="32" uniqueCount="20">
  <si>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</si>
  <si>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</si>
  <si>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</si>
  <si>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</si>
  <si>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</si>
  <si>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Vrijstelling</t>
  </si>
  <si>
    <t>(Pleeg- of stief)kinderen</t>
  </si>
  <si>
    <t>Grens</t>
  </si>
  <si>
    <t>Belast</t>
  </si>
  <si>
    <t>Waarde erfenis</t>
  </si>
  <si>
    <t>Overige personen</t>
  </si>
  <si>
    <t>Echtgenoot, geregistreerd partner of samenwonend partner</t>
  </si>
  <si>
    <t>Kleinkinderen</t>
  </si>
  <si>
    <t>Ouder</t>
  </si>
  <si>
    <t>Netto erfenis voor Partners</t>
  </si>
  <si>
    <t>Netto erfenis voor (pleeg- of stief)kinderen</t>
  </si>
  <si>
    <t>Netto erfenis voor kleinkinderen</t>
  </si>
  <si>
    <t>Netto erfenis voor ouders</t>
  </si>
  <si>
    <t>Netto erfenis voor Partner en (pleeg- of stief)kinderen</t>
  </si>
  <si>
    <t>Erfbelasting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</si>
</sst>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&quot;€&quot;\ #,##0.00"/>
    <numFmt numFmtId="166" formatCode="_(&quot;€&quot;\ * #,##0_);_(&quot;€&quot;\ * \(#,##0\);_(&quot;€&quot;\ 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6" xfId="0" applyFill="1" applyBorder="1"/>
    <xf numFmtId="0" fontId="0" fillId="3" borderId="7" xfId="0" applyFill="1" applyBorder="1"/>
    <xf numFmtId="0" fontId="3" fillId="2" borderId="4" xfId="0" applyFont="1" applyFill="1" applyBorder="1" applyAlignment="1">
      <alignment horizontal="center"/>
    </xf>
    <xf numFmtId="1" fontId="0" fillId="0" borderId="0" xfId="0" applyNumberFormat="1"/>
    <xf numFmtId="165" fontId="0" fillId="0" borderId="0" xfId="1" applyNumberFormat="1" applyFont="1" applyFill="1" applyBorder="1"/>
    <xf numFmtId="43" fontId="0" fillId="2" borderId="4" xfId="1" applyFont="1" applyFill="1" applyBorder="1" applyAlignment="1">
      <alignment horizontal="center"/>
    </xf>
    <xf numFmtId="43" fontId="0" fillId="2" borderId="6" xfId="1" applyFont="1" applyFill="1" applyBorder="1" applyAlignment="1">
      <alignment horizontal="center"/>
    </xf>
    <xf numFmtId="43" fontId="0" fillId="2" borderId="7" xfId="1" applyFont="1" applyFill="1" applyBorder="1" applyAlignment="1">
      <alignment horizontal="center"/>
    </xf>
    <xf numFmtId="164" fontId="0" fillId="2" borderId="3" xfId="1" applyNumberFormat="1" applyFont="1" applyFill="1" applyBorder="1"/>
    <xf numFmtId="164" fontId="0" fillId="2" borderId="5" xfId="1" applyNumberFormat="1" applyFont="1" applyFill="1" applyBorder="1"/>
    <xf numFmtId="164" fontId="0" fillId="2" borderId="8" xfId="1" applyNumberFormat="1" applyFont="1" applyFill="1" applyBorder="1"/>
    <xf numFmtId="164" fontId="0" fillId="3" borderId="3" xfId="1" applyNumberFormat="1" applyFont="1" applyFill="1" applyBorder="1"/>
    <xf numFmtId="164" fontId="0" fillId="3" borderId="8" xfId="1" applyNumberFormat="1" applyFont="1" applyFill="1" applyBorder="1"/>
    <xf numFmtId="164" fontId="3" fillId="2" borderId="5" xfId="1" applyNumberFormat="1" applyFont="1" applyFill="1" applyBorder="1" applyAlignment="1">
      <alignment horizontal="center"/>
    </xf>
    <xf numFmtId="164" fontId="0" fillId="2" borderId="5" xfId="1" applyNumberFormat="1" applyFont="1" applyFill="1" applyBorder="1" applyAlignment="1">
      <alignment horizontal="center"/>
    </xf>
    <xf numFmtId="164" fontId="0" fillId="2" borderId="8" xfId="1" applyNumberFormat="1" applyFont="1" applyFill="1" applyBorder="1" applyAlignment="1">
      <alignment horizontal="center"/>
    </xf>
    <xf numFmtId="164" fontId="0" fillId="0" borderId="0" xfId="1" applyNumberFormat="1" applyFont="1" applyFill="1" applyBorder="1"/>
    <xf numFmtId="164" fontId="0" fillId="0" borderId="0" xfId="1" applyNumberFormat="1" applyFont="1"/>
    <xf numFmtId="0" fontId="0" fillId="2" borderId="0" xfId="0" applyFill="1"/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9" fontId="0" fillId="2" borderId="0" xfId="1" applyNumberFormat="1" applyFont="1" applyFill="1" applyBorder="1" applyAlignment="1">
      <alignment horizontal="center"/>
    </xf>
    <xf numFmtId="164" fontId="1" fillId="2" borderId="4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left"/>
    </xf>
    <xf numFmtId="0" fontId="2" fillId="2" borderId="0" xfId="0" applyFont="1" applyFill="1"/>
    <xf numFmtId="164" fontId="2" fillId="2" borderId="5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166" fontId="0" fillId="3" borderId="4" xfId="1" applyNumberFormat="1" applyFont="1" applyFill="1" applyBorder="1"/>
    <xf numFmtId="166" fontId="0" fillId="0" borderId="4" xfId="1" applyNumberFormat="1" applyFont="1" applyFill="1" applyBorder="1"/>
    <xf numFmtId="166" fontId="0" fillId="2" borderId="4" xfId="1" applyNumberFormat="1" applyFont="1" applyFill="1" applyBorder="1"/>
    <xf numFmtId="166" fontId="2" fillId="2" borderId="4" xfId="1" applyNumberFormat="1" applyFont="1" applyFill="1" applyBorder="1" applyAlignment="1">
      <alignment horizontal="right"/>
    </xf>
    <xf numFmtId="43" fontId="0" fillId="0" borderId="0" xfId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43" fontId="1" fillId="2" borderId="4" xfId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1" fillId="4" borderId="4" xfId="1" applyNumberFormat="1" applyFont="1" applyFill="1" applyBorder="1" applyAlignment="1">
      <alignment horizontal="right"/>
    </xf>
    <xf numFmtId="43" fontId="1" fillId="4" borderId="4" xfId="1" applyFont="1" applyFill="1" applyBorder="1" applyAlignment="1">
      <alignment horizontal="right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3</xdr:col>
      <xdr:colOff>213188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1</xdr:row>
      <xdr:rowOff>88900</xdr:rowOff>
    </xdr:from>
    <xdr:to>
      <xdr:col>3</xdr:col>
      <xdr:colOff>213188</xdr:colOff>
      <xdr:row>5</xdr:row>
      <xdr:rowOff>101600</xdr:rowOff>
    </xdr:to>
    <xdr:pic>
      <xdr:nvPicPr>
        <xdr:cNvPr id="3" name="Afbeelding 2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D9347F-BD5F-3945-9EA7-6A42657B7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292100"/>
          <a:ext cx="4624084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241"/>
  <sheetViews>
    <sheetView tabSelected="1" zoomScale="89" workbookViewId="0">
      <selection activeCell="D89" sqref="D89"/>
    </sheetView>
  </sheetViews>
  <sheetFormatPr baseColWidth="10" defaultRowHeight="16" x14ac:dyDescent="0.2"/>
  <cols>
    <col min="1" max="1" width="3.83203125" customWidth="1"/>
    <col min="2" max="2" width="25.5" customWidth="1"/>
    <col min="3" max="3" width="34.83203125" customWidth="1"/>
    <col min="4" max="4" width="28.83203125" style="29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20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30"/>
      <c r="D3" s="21"/>
      <c r="F3" s="4"/>
      <c r="G3" s="30" t="s">
        <v>1</v>
      </c>
      <c r="H3" s="30"/>
      <c r="I3" s="30"/>
      <c r="J3" s="30"/>
      <c r="K3" s="30"/>
      <c r="L3" s="30"/>
      <c r="M3" s="30"/>
      <c r="N3" s="30"/>
      <c r="O3" s="30"/>
      <c r="P3" s="30"/>
      <c r="Q3" s="5"/>
    </row>
    <row r="4" spans="2:17" x14ac:dyDescent="0.2">
      <c r="B4" s="4"/>
      <c r="C4" s="30"/>
      <c r="D4" s="21"/>
      <c r="F4" s="4"/>
      <c r="G4" s="30" t="s">
        <v>0</v>
      </c>
      <c r="H4" s="30"/>
      <c r="I4" s="30"/>
      <c r="J4" s="30"/>
      <c r="K4" s="30"/>
      <c r="L4" s="30"/>
      <c r="M4" s="30"/>
      <c r="N4" s="30"/>
      <c r="O4" s="30"/>
      <c r="P4" s="30"/>
      <c r="Q4" s="5"/>
    </row>
    <row r="5" spans="2:17" x14ac:dyDescent="0.2">
      <c r="B5" s="4"/>
      <c r="C5" s="30"/>
      <c r="D5" s="21"/>
      <c r="F5" s="4"/>
      <c r="G5" s="30" t="s">
        <v>2</v>
      </c>
      <c r="H5" s="30"/>
      <c r="I5" s="30"/>
      <c r="J5" s="30"/>
      <c r="K5" s="30"/>
      <c r="L5" s="30"/>
      <c r="M5" s="30"/>
      <c r="N5" s="30"/>
      <c r="O5" s="30"/>
      <c r="P5" s="30"/>
      <c r="Q5" s="5"/>
    </row>
    <row r="6" spans="2:17" x14ac:dyDescent="0.2">
      <c r="B6" s="6"/>
      <c r="C6" s="7"/>
      <c r="D6" s="22"/>
      <c r="F6" s="6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2:17" x14ac:dyDescent="0.2">
      <c r="B8" s="10" t="s">
        <v>4</v>
      </c>
      <c r="C8" s="11"/>
      <c r="D8" s="23"/>
    </row>
    <row r="9" spans="2:17" x14ac:dyDescent="0.2">
      <c r="B9" s="12" t="s">
        <v>3</v>
      </c>
      <c r="C9" s="13"/>
      <c r="D9" s="24"/>
    </row>
    <row r="11" spans="2:17" s="9" customFormat="1" ht="26" x14ac:dyDescent="0.3">
      <c r="B11" s="47" t="s">
        <v>19</v>
      </c>
      <c r="C11" s="48"/>
      <c r="D11" s="49"/>
    </row>
    <row r="12" spans="2:17" x14ac:dyDescent="0.2">
      <c r="B12" s="4"/>
      <c r="C12" s="30"/>
      <c r="D12" s="21"/>
    </row>
    <row r="13" spans="2:17" x14ac:dyDescent="0.2">
      <c r="B13" s="40">
        <v>500000</v>
      </c>
      <c r="C13" s="30" t="s">
        <v>9</v>
      </c>
      <c r="D13" s="21"/>
      <c r="G13" s="16"/>
    </row>
    <row r="14" spans="2:17" x14ac:dyDescent="0.2">
      <c r="B14" s="41"/>
      <c r="C14" s="30"/>
      <c r="D14" s="21"/>
      <c r="G14" s="16"/>
    </row>
    <row r="15" spans="2:17" x14ac:dyDescent="0.2">
      <c r="B15" s="42"/>
      <c r="C15" s="36" t="s">
        <v>11</v>
      </c>
      <c r="D15" s="21"/>
      <c r="G15" s="16"/>
    </row>
    <row r="16" spans="2:17" x14ac:dyDescent="0.2">
      <c r="B16" s="43">
        <f>IF(D43&lt;=0,0,D43)</f>
        <v>0</v>
      </c>
      <c r="C16" s="30" t="str">
        <f>B$11&amp;" voor Partners"</f>
        <v>Erfbelasting 2024 voor Partners</v>
      </c>
      <c r="D16" s="21"/>
      <c r="G16" s="16"/>
    </row>
    <row r="17" spans="2:7" x14ac:dyDescent="0.2">
      <c r="B17" s="43">
        <f>$B$13-B16</f>
        <v>500000</v>
      </c>
      <c r="C17" s="30" t="s">
        <v>14</v>
      </c>
      <c r="D17" s="21"/>
      <c r="G17" s="16"/>
    </row>
    <row r="18" spans="2:7" x14ac:dyDescent="0.2">
      <c r="B18" s="42"/>
      <c r="C18" s="30"/>
      <c r="D18" s="21"/>
      <c r="G18" s="16"/>
    </row>
    <row r="19" spans="2:7" x14ac:dyDescent="0.2">
      <c r="B19" s="42"/>
      <c r="C19" s="36" t="s">
        <v>6</v>
      </c>
      <c r="D19" s="21"/>
      <c r="G19" s="16"/>
    </row>
    <row r="20" spans="2:7" x14ac:dyDescent="0.2">
      <c r="B20" s="43">
        <f>IF(D53&lt;=0,0,D53)</f>
        <v>79725.8</v>
      </c>
      <c r="C20" s="30" t="str">
        <f>B$11&amp;" voor (pleeg- of stief)kinderen"</f>
        <v>Erfbelasting 2024 voor (pleeg- of stief)kinderen</v>
      </c>
      <c r="D20" s="21"/>
      <c r="G20" s="16"/>
    </row>
    <row r="21" spans="2:7" x14ac:dyDescent="0.2">
      <c r="B21" s="43">
        <f>$B$13-B20</f>
        <v>420274.2</v>
      </c>
      <c r="C21" s="30" t="s">
        <v>15</v>
      </c>
      <c r="D21" s="21"/>
      <c r="G21" s="16"/>
    </row>
    <row r="22" spans="2:7" x14ac:dyDescent="0.2">
      <c r="B22" s="42"/>
      <c r="C22" s="30"/>
      <c r="D22" s="21"/>
      <c r="G22" s="16"/>
    </row>
    <row r="23" spans="2:7" x14ac:dyDescent="0.2">
      <c r="B23" s="42"/>
      <c r="C23" s="36" t="s">
        <v>12</v>
      </c>
      <c r="D23" s="21"/>
      <c r="G23" s="16"/>
    </row>
    <row r="24" spans="2:7" x14ac:dyDescent="0.2">
      <c r="B24" s="43">
        <f>IF(D63&lt;=0,0,D63)</f>
        <v>143506.44</v>
      </c>
      <c r="C24" s="30" t="str">
        <f>B$11&amp;" voor kleinkinderen"</f>
        <v>Erfbelasting 2024 voor kleinkinderen</v>
      </c>
      <c r="D24" s="21"/>
      <c r="G24" s="16"/>
    </row>
    <row r="25" spans="2:7" x14ac:dyDescent="0.2">
      <c r="B25" s="43">
        <f>$B$13-B24</f>
        <v>356493.56</v>
      </c>
      <c r="C25" s="30" t="s">
        <v>16</v>
      </c>
      <c r="D25" s="21"/>
      <c r="G25" s="16"/>
    </row>
    <row r="26" spans="2:7" x14ac:dyDescent="0.2">
      <c r="B26" s="43"/>
      <c r="C26" s="30"/>
      <c r="D26" s="21"/>
      <c r="G26" s="16"/>
    </row>
    <row r="27" spans="2:7" x14ac:dyDescent="0.2">
      <c r="B27" s="43"/>
      <c r="C27" s="36" t="s">
        <v>13</v>
      </c>
      <c r="D27" s="21"/>
      <c r="G27" s="16"/>
    </row>
    <row r="28" spans="2:7" x14ac:dyDescent="0.2">
      <c r="B28" s="43">
        <f>IF(D74&lt;=0,0,D74)</f>
        <v>160906</v>
      </c>
      <c r="C28" s="30" t="str">
        <f>B$11&amp;" voor ouders"</f>
        <v>Erfbelasting 2024 voor ouders</v>
      </c>
      <c r="D28" s="21"/>
      <c r="G28" s="16"/>
    </row>
    <row r="29" spans="2:7" x14ac:dyDescent="0.2">
      <c r="B29" s="43">
        <f>$B$13-B28</f>
        <v>339094</v>
      </c>
      <c r="C29" s="30" t="s">
        <v>17</v>
      </c>
      <c r="D29" s="21"/>
      <c r="G29" s="16"/>
    </row>
    <row r="30" spans="2:7" x14ac:dyDescent="0.2">
      <c r="B30" s="43"/>
      <c r="C30" s="30"/>
      <c r="D30" s="21"/>
      <c r="G30" s="16"/>
    </row>
    <row r="31" spans="2:7" x14ac:dyDescent="0.2">
      <c r="B31" s="43"/>
      <c r="C31" s="36" t="s">
        <v>10</v>
      </c>
      <c r="D31" s="21"/>
      <c r="G31" s="16"/>
    </row>
    <row r="32" spans="2:7" x14ac:dyDescent="0.2">
      <c r="B32" s="43">
        <f>IF(D84&lt;=0,0,D84)</f>
        <v>183700</v>
      </c>
      <c r="C32" s="30" t="str">
        <f>B$11&amp;" voor overige personen"</f>
        <v>Erfbelasting 2024 voor overige personen</v>
      </c>
      <c r="D32" s="21"/>
      <c r="G32" s="16"/>
    </row>
    <row r="33" spans="2:14" x14ac:dyDescent="0.2">
      <c r="B33" s="43">
        <f>$B$13-B32</f>
        <v>316300</v>
      </c>
      <c r="C33" s="30" t="s">
        <v>18</v>
      </c>
      <c r="D33" s="21"/>
    </row>
    <row r="34" spans="2:14" x14ac:dyDescent="0.2">
      <c r="B34" s="6"/>
      <c r="C34" s="7"/>
      <c r="D34" s="22"/>
    </row>
    <row r="35" spans="2:14" x14ac:dyDescent="0.2">
      <c r="D35" s="28"/>
    </row>
    <row r="36" spans="2:14" ht="26" hidden="1" x14ac:dyDescent="0.3">
      <c r="B36" s="47" t="str">
        <f>C16</f>
        <v>Erfbelasting 2024 voor Partners</v>
      </c>
      <c r="C36" s="48"/>
      <c r="D36" s="49"/>
      <c r="G36" s="9"/>
      <c r="H36" s="9"/>
      <c r="I36" s="9"/>
      <c r="J36" s="9"/>
      <c r="K36" s="9"/>
      <c r="L36" s="9"/>
      <c r="M36" s="9"/>
      <c r="N36" s="9"/>
    </row>
    <row r="37" spans="2:14" ht="16" hidden="1" customHeight="1" x14ac:dyDescent="0.3">
      <c r="B37" s="14"/>
      <c r="C37" s="38"/>
      <c r="D37" s="39"/>
    </row>
    <row r="38" spans="2:14" ht="16" hidden="1" customHeight="1" x14ac:dyDescent="0.3">
      <c r="B38" s="50">
        <v>152368</v>
      </c>
      <c r="C38" s="35" t="s">
        <v>7</v>
      </c>
      <c r="D38" s="25"/>
    </row>
    <row r="39" spans="2:14" ht="16" hidden="1" customHeight="1" x14ac:dyDescent="0.3">
      <c r="B39" s="50">
        <v>795156</v>
      </c>
      <c r="C39" s="35" t="s">
        <v>5</v>
      </c>
      <c r="D39" s="25"/>
    </row>
    <row r="40" spans="2:14" ht="16" hidden="1" customHeight="1" x14ac:dyDescent="0.3">
      <c r="B40" s="34">
        <f>IF($B$13-B39&lt;0,0,$B$13-B39)</f>
        <v>0</v>
      </c>
      <c r="C40" s="35" t="s">
        <v>8</v>
      </c>
      <c r="D40" s="25"/>
    </row>
    <row r="41" spans="2:14" ht="16" hidden="1" customHeight="1" x14ac:dyDescent="0.2">
      <c r="B41" s="17">
        <f>IF(B40&lt;=B38,B40,B38)</f>
        <v>0</v>
      </c>
      <c r="C41" s="33">
        <v>0.1</v>
      </c>
      <c r="D41" s="26">
        <f>B41*C41</f>
        <v>0</v>
      </c>
    </row>
    <row r="42" spans="2:14" ht="16" hidden="1" customHeight="1" x14ac:dyDescent="0.2">
      <c r="B42" s="17">
        <f>IF(B40&gt;B38,B40-B38,0)</f>
        <v>0</v>
      </c>
      <c r="C42" s="33">
        <v>0.2</v>
      </c>
      <c r="D42" s="26">
        <f>B42*C42</f>
        <v>0</v>
      </c>
    </row>
    <row r="43" spans="2:14" ht="16" hidden="1" customHeight="1" x14ac:dyDescent="0.2">
      <c r="B43" s="17">
        <f>SUM(B41:B42)</f>
        <v>0</v>
      </c>
      <c r="C43" s="33"/>
      <c r="D43" s="37">
        <f>SUM(D41:D42)</f>
        <v>0</v>
      </c>
    </row>
    <row r="44" spans="2:14" ht="16" hidden="1" customHeight="1" x14ac:dyDescent="0.2">
      <c r="B44" s="18"/>
      <c r="C44" s="19"/>
      <c r="D44" s="27"/>
    </row>
    <row r="45" spans="2:14" hidden="1" x14ac:dyDescent="0.2"/>
    <row r="46" spans="2:14" ht="26" hidden="1" x14ac:dyDescent="0.3">
      <c r="B46" s="47" t="str">
        <f>C20</f>
        <v>Erfbelasting 2024 voor (pleeg- of stief)kinderen</v>
      </c>
      <c r="C46" s="48"/>
      <c r="D46" s="49"/>
      <c r="G46" s="9"/>
      <c r="H46" s="9"/>
      <c r="I46" s="9"/>
      <c r="J46" s="9"/>
      <c r="K46" s="9"/>
      <c r="L46" s="9"/>
      <c r="M46" s="9"/>
      <c r="N46" s="9"/>
    </row>
    <row r="47" spans="2:14" ht="16" hidden="1" customHeight="1" x14ac:dyDescent="0.3">
      <c r="B47" s="14"/>
      <c r="C47" s="38"/>
      <c r="D47" s="39"/>
      <c r="G47" s="9"/>
      <c r="H47" s="9"/>
      <c r="I47" s="9"/>
      <c r="J47" s="9"/>
      <c r="K47" s="9"/>
      <c r="L47" s="9"/>
      <c r="M47" s="9"/>
      <c r="N47" s="9"/>
    </row>
    <row r="48" spans="2:14" ht="16" hidden="1" customHeight="1" x14ac:dyDescent="0.3">
      <c r="B48" s="46">
        <f>B38</f>
        <v>152368</v>
      </c>
      <c r="C48" s="35" t="s">
        <v>7</v>
      </c>
      <c r="D48" s="25"/>
      <c r="G48" s="9"/>
      <c r="H48" s="9"/>
      <c r="I48" s="9"/>
      <c r="J48" s="9"/>
      <c r="K48" s="9"/>
      <c r="L48" s="9"/>
      <c r="M48" s="9"/>
      <c r="N48" s="9"/>
    </row>
    <row r="49" spans="2:14" ht="16" hidden="1" customHeight="1" x14ac:dyDescent="0.3">
      <c r="B49" s="51">
        <v>25187</v>
      </c>
      <c r="C49" s="35" t="s">
        <v>5</v>
      </c>
      <c r="D49" s="25"/>
      <c r="G49" s="9"/>
      <c r="H49" s="9"/>
      <c r="I49" s="9"/>
      <c r="J49" s="9"/>
      <c r="K49" s="9"/>
      <c r="L49" s="9"/>
      <c r="M49" s="9"/>
      <c r="N49" s="9"/>
    </row>
    <row r="50" spans="2:14" ht="16" hidden="1" customHeight="1" x14ac:dyDescent="0.3">
      <c r="B50" s="46">
        <f>IF($B$13-B49&lt;0,0,$B$13-B49)</f>
        <v>474813</v>
      </c>
      <c r="C50" s="35" t="s">
        <v>8</v>
      </c>
      <c r="D50" s="25"/>
      <c r="G50" s="9"/>
      <c r="H50" s="9"/>
      <c r="I50" s="9"/>
      <c r="J50" s="9"/>
      <c r="K50" s="9"/>
      <c r="L50" s="9"/>
      <c r="M50" s="9"/>
      <c r="N50" s="9"/>
    </row>
    <row r="51" spans="2:14" ht="16" hidden="1" customHeight="1" x14ac:dyDescent="0.2">
      <c r="B51" s="17">
        <f>IF(B50&lt;=B48,B50,B48)</f>
        <v>152368</v>
      </c>
      <c r="C51" s="33">
        <v>0.1</v>
      </c>
      <c r="D51" s="26">
        <f>B51*C51</f>
        <v>15236.800000000001</v>
      </c>
      <c r="G51" s="31"/>
      <c r="H51" s="31"/>
      <c r="J51" s="31"/>
      <c r="K51" s="31"/>
      <c r="L51" s="31"/>
      <c r="M51" s="31"/>
    </row>
    <row r="52" spans="2:14" ht="16" hidden="1" customHeight="1" x14ac:dyDescent="0.2">
      <c r="B52" s="17">
        <f>IF(B50&gt;B48,B50-B48,0)</f>
        <v>322445</v>
      </c>
      <c r="C52" s="33">
        <v>0.2</v>
      </c>
      <c r="D52" s="26">
        <f>B52*C52</f>
        <v>64489</v>
      </c>
      <c r="G52" s="31"/>
      <c r="H52" s="31"/>
      <c r="J52" s="31"/>
      <c r="K52" s="31"/>
      <c r="L52" s="31"/>
      <c r="M52" s="31"/>
    </row>
    <row r="53" spans="2:14" ht="16" hidden="1" customHeight="1" x14ac:dyDescent="0.2">
      <c r="B53" s="17">
        <f>SUM(B51:B52)</f>
        <v>474813</v>
      </c>
      <c r="C53" s="33"/>
      <c r="D53" s="37">
        <f>SUM(D51:D52)</f>
        <v>79725.8</v>
      </c>
      <c r="G53" s="31"/>
      <c r="H53" s="31"/>
      <c r="J53" s="31"/>
      <c r="K53" s="31"/>
      <c r="L53" s="31"/>
      <c r="M53" s="31"/>
    </row>
    <row r="54" spans="2:14" ht="16" hidden="1" customHeight="1" x14ac:dyDescent="0.2">
      <c r="B54" s="18"/>
      <c r="C54" s="19"/>
      <c r="D54" s="27"/>
      <c r="G54" s="32"/>
      <c r="H54" s="31"/>
      <c r="J54" s="31"/>
      <c r="K54" s="31"/>
      <c r="L54" s="31"/>
      <c r="M54" s="31"/>
    </row>
    <row r="55" spans="2:14" ht="16" hidden="1" customHeight="1" x14ac:dyDescent="0.2">
      <c r="B55" s="44"/>
      <c r="C55" s="44"/>
      <c r="D55" s="45"/>
      <c r="G55" s="32"/>
      <c r="H55" s="31"/>
      <c r="J55" s="31"/>
      <c r="K55" s="31"/>
      <c r="L55" s="31"/>
      <c r="M55" s="31"/>
    </row>
    <row r="56" spans="2:14" ht="16" hidden="1" customHeight="1" x14ac:dyDescent="0.3">
      <c r="B56" s="47" t="str">
        <f>C24</f>
        <v>Erfbelasting 2024 voor kleinkinderen</v>
      </c>
      <c r="C56" s="48"/>
      <c r="D56" s="49"/>
      <c r="G56" s="32"/>
      <c r="H56" s="31"/>
      <c r="J56" s="31"/>
      <c r="K56" s="31"/>
      <c r="L56" s="31"/>
      <c r="M56" s="31"/>
    </row>
    <row r="57" spans="2:14" ht="16" hidden="1" customHeight="1" x14ac:dyDescent="0.3">
      <c r="B57" s="14"/>
      <c r="C57" s="38"/>
      <c r="D57" s="39"/>
      <c r="G57" s="32"/>
      <c r="H57" s="31"/>
      <c r="J57" s="31"/>
      <c r="K57" s="31"/>
      <c r="L57" s="31"/>
      <c r="M57" s="31"/>
    </row>
    <row r="58" spans="2:14" ht="16" hidden="1" customHeight="1" x14ac:dyDescent="0.3">
      <c r="B58" s="46">
        <f>B38</f>
        <v>152368</v>
      </c>
      <c r="C58" s="35" t="s">
        <v>7</v>
      </c>
      <c r="D58" s="25"/>
      <c r="G58" s="32"/>
      <c r="H58" s="31"/>
      <c r="J58" s="31"/>
      <c r="K58" s="31"/>
      <c r="L58" s="31"/>
      <c r="M58" s="31"/>
    </row>
    <row r="59" spans="2:14" ht="16" hidden="1" customHeight="1" x14ac:dyDescent="0.3">
      <c r="B59" s="46">
        <f>B49</f>
        <v>25187</v>
      </c>
      <c r="C59" s="35" t="s">
        <v>5</v>
      </c>
      <c r="D59" s="25"/>
      <c r="G59" s="32"/>
      <c r="H59" s="31"/>
      <c r="J59" s="31"/>
      <c r="K59" s="31"/>
      <c r="L59" s="31"/>
      <c r="M59" s="31"/>
    </row>
    <row r="60" spans="2:14" ht="16" hidden="1" customHeight="1" x14ac:dyDescent="0.3">
      <c r="B60" s="46">
        <f>IF($B$13-B59&lt;0,0,$B$13-B59)</f>
        <v>474813</v>
      </c>
      <c r="C60" s="35" t="s">
        <v>8</v>
      </c>
      <c r="D60" s="25"/>
      <c r="G60" s="32"/>
      <c r="H60" s="31"/>
      <c r="J60" s="31"/>
      <c r="K60" s="31"/>
      <c r="L60" s="31"/>
      <c r="M60" s="31"/>
    </row>
    <row r="61" spans="2:14" ht="16" hidden="1" customHeight="1" x14ac:dyDescent="0.2">
      <c r="B61" s="17">
        <f>IF(B60&lt;=B58,B60,B58)</f>
        <v>152368</v>
      </c>
      <c r="C61" s="33">
        <v>0.18</v>
      </c>
      <c r="D61" s="26">
        <f>B61*C61</f>
        <v>27426.239999999998</v>
      </c>
      <c r="G61" s="32"/>
      <c r="H61" s="31"/>
      <c r="J61" s="31"/>
      <c r="K61" s="31"/>
      <c r="L61" s="31"/>
      <c r="M61" s="31"/>
    </row>
    <row r="62" spans="2:14" ht="16" hidden="1" customHeight="1" x14ac:dyDescent="0.2">
      <c r="B62" s="17">
        <f>IF(B60&gt;B58,B60-B58,0)</f>
        <v>322445</v>
      </c>
      <c r="C62" s="33">
        <v>0.36</v>
      </c>
      <c r="D62" s="26">
        <f>B62*C62</f>
        <v>116080.2</v>
      </c>
      <c r="G62" s="32"/>
      <c r="H62" s="31"/>
      <c r="J62" s="31"/>
      <c r="K62" s="31"/>
      <c r="L62" s="31"/>
      <c r="M62" s="31"/>
    </row>
    <row r="63" spans="2:14" ht="16" hidden="1" customHeight="1" x14ac:dyDescent="0.2">
      <c r="B63" s="17">
        <f>SUM(B61:B62)</f>
        <v>474813</v>
      </c>
      <c r="C63" s="33"/>
      <c r="D63" s="37">
        <f>SUM(D61:D62)</f>
        <v>143506.44</v>
      </c>
      <c r="G63" s="32"/>
      <c r="H63" s="31"/>
      <c r="J63" s="31"/>
      <c r="K63" s="31"/>
      <c r="L63" s="31"/>
      <c r="M63" s="31"/>
    </row>
    <row r="64" spans="2:14" ht="16" hidden="1" customHeight="1" x14ac:dyDescent="0.2">
      <c r="B64" s="18"/>
      <c r="C64" s="19"/>
      <c r="D64" s="27"/>
      <c r="G64" s="32"/>
      <c r="H64" s="31"/>
      <c r="J64" s="31"/>
      <c r="K64" s="31"/>
      <c r="L64" s="31"/>
      <c r="M64" s="31"/>
    </row>
    <row r="65" spans="2:13" ht="16" hidden="1" customHeight="1" x14ac:dyDescent="0.2">
      <c r="B65" s="44"/>
      <c r="C65" s="44"/>
      <c r="D65" s="45"/>
      <c r="G65" s="32"/>
      <c r="H65" s="31"/>
      <c r="J65" s="31"/>
      <c r="K65" s="31"/>
      <c r="L65" s="31"/>
      <c r="M65" s="31"/>
    </row>
    <row r="66" spans="2:13" hidden="1" x14ac:dyDescent="0.2">
      <c r="B66" s="15"/>
      <c r="D66" s="28"/>
    </row>
    <row r="67" spans="2:13" ht="26" hidden="1" x14ac:dyDescent="0.3">
      <c r="B67" s="47" t="str">
        <f>C27</f>
        <v>Ouder</v>
      </c>
      <c r="C67" s="48"/>
      <c r="D67" s="49"/>
    </row>
    <row r="68" spans="2:13" ht="16" hidden="1" customHeight="1" x14ac:dyDescent="0.3">
      <c r="B68" s="14"/>
      <c r="C68" s="38"/>
      <c r="D68" s="39"/>
    </row>
    <row r="69" spans="2:13" ht="16" hidden="1" customHeight="1" x14ac:dyDescent="0.3">
      <c r="B69" s="46">
        <f>B38</f>
        <v>152368</v>
      </c>
      <c r="C69" s="35" t="s">
        <v>7</v>
      </c>
      <c r="D69" s="25"/>
    </row>
    <row r="70" spans="2:13" ht="16" hidden="1" customHeight="1" x14ac:dyDescent="0.3">
      <c r="B70" s="51">
        <v>59643</v>
      </c>
      <c r="C70" s="35" t="s">
        <v>5</v>
      </c>
      <c r="D70" s="25"/>
    </row>
    <row r="71" spans="2:13" ht="16" hidden="1" customHeight="1" x14ac:dyDescent="0.3">
      <c r="B71" s="46">
        <f>IF($B$13-B70&lt;0,0,$B$13-B70)</f>
        <v>440357</v>
      </c>
      <c r="C71" s="35" t="s">
        <v>8</v>
      </c>
      <c r="D71" s="25"/>
    </row>
    <row r="72" spans="2:13" ht="16" hidden="1" customHeight="1" x14ac:dyDescent="0.2">
      <c r="B72" s="17">
        <f>IF(B71&lt;=B69,B71,B69)</f>
        <v>152368</v>
      </c>
      <c r="C72" s="33">
        <v>0.3</v>
      </c>
      <c r="D72" s="26">
        <f>B72*C72</f>
        <v>45710.400000000001</v>
      </c>
    </row>
    <row r="73" spans="2:13" ht="16" hidden="1" customHeight="1" x14ac:dyDescent="0.2">
      <c r="B73" s="17">
        <f>IF(B71&gt;B69,B71-B69,0)</f>
        <v>287989</v>
      </c>
      <c r="C73" s="33">
        <v>0.4</v>
      </c>
      <c r="D73" s="26">
        <f>B73*C73</f>
        <v>115195.6</v>
      </c>
    </row>
    <row r="74" spans="2:13" ht="16" hidden="1" customHeight="1" x14ac:dyDescent="0.2">
      <c r="B74" s="17">
        <f>SUM(B72:B73)</f>
        <v>440357</v>
      </c>
      <c r="C74" s="33"/>
      <c r="D74" s="37">
        <f>SUM(D72:D73)</f>
        <v>160906</v>
      </c>
    </row>
    <row r="75" spans="2:13" hidden="1" x14ac:dyDescent="0.2">
      <c r="B75" s="18"/>
      <c r="C75" s="19"/>
      <c r="D75" s="27"/>
    </row>
    <row r="76" spans="2:13" hidden="1" x14ac:dyDescent="0.2">
      <c r="B76" s="15"/>
    </row>
    <row r="77" spans="2:13" ht="26" hidden="1" x14ac:dyDescent="0.3">
      <c r="B77" s="47" t="str">
        <f>C31</f>
        <v>Overige personen</v>
      </c>
      <c r="C77" s="48"/>
      <c r="D77" s="49"/>
    </row>
    <row r="78" spans="2:13" ht="16" hidden="1" customHeight="1" x14ac:dyDescent="0.3">
      <c r="B78" s="14"/>
      <c r="C78" s="38"/>
      <c r="D78" s="39"/>
    </row>
    <row r="79" spans="2:13" ht="16" hidden="1" customHeight="1" x14ac:dyDescent="0.3">
      <c r="B79" s="46">
        <f>B38</f>
        <v>152368</v>
      </c>
      <c r="C79" s="35" t="s">
        <v>7</v>
      </c>
      <c r="D79" s="25"/>
    </row>
    <row r="80" spans="2:13" ht="16" hidden="1" customHeight="1" x14ac:dyDescent="0.3">
      <c r="B80" s="51">
        <v>2658</v>
      </c>
      <c r="C80" s="35" t="s">
        <v>5</v>
      </c>
      <c r="D80" s="25"/>
    </row>
    <row r="81" spans="2:4" ht="16" hidden="1" customHeight="1" x14ac:dyDescent="0.3">
      <c r="B81" s="46">
        <f>IF($B$13-B80&lt;0,0,$B$13-B80)</f>
        <v>497342</v>
      </c>
      <c r="C81" s="35" t="s">
        <v>8</v>
      </c>
      <c r="D81" s="25"/>
    </row>
    <row r="82" spans="2:4" ht="16" hidden="1" customHeight="1" x14ac:dyDescent="0.2">
      <c r="B82" s="17">
        <f>IF(B81&lt;=B79,B81,B79)</f>
        <v>152368</v>
      </c>
      <c r="C82" s="33">
        <v>0.3</v>
      </c>
      <c r="D82" s="26">
        <f>B82*C82</f>
        <v>45710.400000000001</v>
      </c>
    </row>
    <row r="83" spans="2:4" ht="16" hidden="1" customHeight="1" x14ac:dyDescent="0.2">
      <c r="B83" s="17">
        <f>IF(B81&gt;B79,B81-B79,0)</f>
        <v>344974</v>
      </c>
      <c r="C83" s="33">
        <v>0.4</v>
      </c>
      <c r="D83" s="26">
        <f>B83*C83</f>
        <v>137989.6</v>
      </c>
    </row>
    <row r="84" spans="2:4" hidden="1" x14ac:dyDescent="0.2">
      <c r="B84" s="17">
        <f>SUM(B82:B83)</f>
        <v>497342</v>
      </c>
      <c r="C84" s="33"/>
      <c r="D84" s="37">
        <f>SUM(D82:D83)</f>
        <v>183700</v>
      </c>
    </row>
    <row r="85" spans="2:4" hidden="1" x14ac:dyDescent="0.2">
      <c r="B85" s="18"/>
      <c r="C85" s="19"/>
      <c r="D85" s="27"/>
    </row>
    <row r="86" spans="2:4" x14ac:dyDescent="0.2">
      <c r="B86" s="15"/>
    </row>
    <row r="87" spans="2:4" x14ac:dyDescent="0.2">
      <c r="B87" s="15"/>
    </row>
    <row r="88" spans="2:4" x14ac:dyDescent="0.2">
      <c r="B88" s="15"/>
    </row>
    <row r="89" spans="2:4" x14ac:dyDescent="0.2">
      <c r="B89" s="15"/>
    </row>
    <row r="90" spans="2:4" x14ac:dyDescent="0.2">
      <c r="B90" s="15"/>
    </row>
    <row r="91" spans="2:4" x14ac:dyDescent="0.2">
      <c r="B91" s="15"/>
    </row>
    <row r="92" spans="2:4" x14ac:dyDescent="0.2">
      <c r="B92" s="15"/>
    </row>
    <row r="93" spans="2:4" x14ac:dyDescent="0.2">
      <c r="B93" s="15"/>
    </row>
    <row r="94" spans="2:4" x14ac:dyDescent="0.2">
      <c r="B94" s="15"/>
    </row>
    <row r="95" spans="2:4" x14ac:dyDescent="0.2">
      <c r="B95" s="15"/>
    </row>
    <row r="96" spans="2:4" x14ac:dyDescent="0.2">
      <c r="B96" s="15"/>
    </row>
    <row r="97" spans="2:2" x14ac:dyDescent="0.2">
      <c r="B97" s="15"/>
    </row>
    <row r="98" spans="2:2" x14ac:dyDescent="0.2">
      <c r="B98" s="15"/>
    </row>
    <row r="99" spans="2:2" x14ac:dyDescent="0.2">
      <c r="B99" s="15"/>
    </row>
    <row r="100" spans="2:2" x14ac:dyDescent="0.2">
      <c r="B100" s="15"/>
    </row>
    <row r="101" spans="2:2" x14ac:dyDescent="0.2">
      <c r="B101" s="15"/>
    </row>
    <row r="102" spans="2:2" x14ac:dyDescent="0.2">
      <c r="B102" s="15"/>
    </row>
    <row r="103" spans="2:2" x14ac:dyDescent="0.2">
      <c r="B103" s="15"/>
    </row>
    <row r="104" spans="2:2" x14ac:dyDescent="0.2">
      <c r="B104" s="15"/>
    </row>
    <row r="105" spans="2:2" x14ac:dyDescent="0.2">
      <c r="B105" s="15"/>
    </row>
    <row r="106" spans="2:2" x14ac:dyDescent="0.2">
      <c r="B106" s="15"/>
    </row>
    <row r="107" spans="2:2" x14ac:dyDescent="0.2">
      <c r="B107" s="15"/>
    </row>
    <row r="108" spans="2:2" x14ac:dyDescent="0.2">
      <c r="B108" s="15"/>
    </row>
    <row r="109" spans="2:2" x14ac:dyDescent="0.2">
      <c r="B109" s="15"/>
    </row>
    <row r="110" spans="2:2" x14ac:dyDescent="0.2">
      <c r="B110" s="15"/>
    </row>
    <row r="111" spans="2:2" x14ac:dyDescent="0.2">
      <c r="B111" s="15"/>
    </row>
    <row r="112" spans="2:2" x14ac:dyDescent="0.2">
      <c r="B112" s="15"/>
    </row>
    <row r="113" spans="2:2" x14ac:dyDescent="0.2">
      <c r="B113" s="15"/>
    </row>
    <row r="114" spans="2:2" x14ac:dyDescent="0.2">
      <c r="B114" s="15"/>
    </row>
    <row r="115" spans="2:2" x14ac:dyDescent="0.2">
      <c r="B115" s="15"/>
    </row>
    <row r="116" spans="2:2" x14ac:dyDescent="0.2">
      <c r="B116" s="15"/>
    </row>
    <row r="117" spans="2:2" x14ac:dyDescent="0.2">
      <c r="B117" s="15"/>
    </row>
    <row r="118" spans="2:2" x14ac:dyDescent="0.2">
      <c r="B118" s="15"/>
    </row>
    <row r="119" spans="2:2" x14ac:dyDescent="0.2">
      <c r="B119" s="15"/>
    </row>
    <row r="120" spans="2:2" x14ac:dyDescent="0.2">
      <c r="B120" s="15"/>
    </row>
    <row r="121" spans="2:2" x14ac:dyDescent="0.2">
      <c r="B121" s="15"/>
    </row>
    <row r="122" spans="2:2" x14ac:dyDescent="0.2">
      <c r="B122" s="15"/>
    </row>
    <row r="123" spans="2:2" x14ac:dyDescent="0.2">
      <c r="B123" s="15"/>
    </row>
    <row r="124" spans="2:2" x14ac:dyDescent="0.2">
      <c r="B124" s="15"/>
    </row>
    <row r="125" spans="2:2" x14ac:dyDescent="0.2">
      <c r="B125" s="15"/>
    </row>
    <row r="126" spans="2:2" x14ac:dyDescent="0.2">
      <c r="B126" s="15"/>
    </row>
    <row r="127" spans="2:2" x14ac:dyDescent="0.2">
      <c r="B127" s="15"/>
    </row>
    <row r="128" spans="2:2" x14ac:dyDescent="0.2">
      <c r="B128" s="15"/>
    </row>
    <row r="129" spans="2:2" x14ac:dyDescent="0.2">
      <c r="B129" s="15"/>
    </row>
    <row r="130" spans="2:2" x14ac:dyDescent="0.2">
      <c r="B130" s="15"/>
    </row>
    <row r="131" spans="2:2" x14ac:dyDescent="0.2">
      <c r="B131" s="15"/>
    </row>
    <row r="132" spans="2:2" x14ac:dyDescent="0.2">
      <c r="B132" s="15"/>
    </row>
    <row r="133" spans="2:2" x14ac:dyDescent="0.2">
      <c r="B133" s="15"/>
    </row>
    <row r="134" spans="2:2" x14ac:dyDescent="0.2">
      <c r="B134" s="15"/>
    </row>
    <row r="135" spans="2:2" x14ac:dyDescent="0.2">
      <c r="B135" s="15"/>
    </row>
    <row r="136" spans="2:2" x14ac:dyDescent="0.2">
      <c r="B136" s="15"/>
    </row>
    <row r="137" spans="2:2" x14ac:dyDescent="0.2">
      <c r="B137" s="15"/>
    </row>
    <row r="138" spans="2:2" x14ac:dyDescent="0.2">
      <c r="B138" s="15"/>
    </row>
    <row r="139" spans="2:2" x14ac:dyDescent="0.2">
      <c r="B139" s="15"/>
    </row>
    <row r="140" spans="2:2" x14ac:dyDescent="0.2">
      <c r="B140" s="15"/>
    </row>
    <row r="141" spans="2:2" x14ac:dyDescent="0.2">
      <c r="B141" s="15"/>
    </row>
    <row r="142" spans="2:2" x14ac:dyDescent="0.2">
      <c r="B142" s="15"/>
    </row>
    <row r="143" spans="2:2" x14ac:dyDescent="0.2">
      <c r="B143" s="15"/>
    </row>
    <row r="144" spans="2:2" x14ac:dyDescent="0.2">
      <c r="B144" s="15"/>
    </row>
    <row r="145" spans="2:2" x14ac:dyDescent="0.2">
      <c r="B145" s="15"/>
    </row>
    <row r="146" spans="2:2" x14ac:dyDescent="0.2">
      <c r="B146" s="15"/>
    </row>
    <row r="147" spans="2:2" x14ac:dyDescent="0.2">
      <c r="B147" s="15"/>
    </row>
    <row r="148" spans="2:2" x14ac:dyDescent="0.2">
      <c r="B148" s="15"/>
    </row>
    <row r="149" spans="2:2" x14ac:dyDescent="0.2">
      <c r="B149" s="15"/>
    </row>
    <row r="150" spans="2:2" x14ac:dyDescent="0.2">
      <c r="B150" s="15"/>
    </row>
    <row r="151" spans="2:2" x14ac:dyDescent="0.2">
      <c r="B151" s="15"/>
    </row>
    <row r="152" spans="2:2" x14ac:dyDescent="0.2">
      <c r="B152" s="15"/>
    </row>
    <row r="153" spans="2:2" x14ac:dyDescent="0.2">
      <c r="B153" s="15"/>
    </row>
    <row r="154" spans="2:2" x14ac:dyDescent="0.2">
      <c r="B154" s="15"/>
    </row>
    <row r="155" spans="2:2" x14ac:dyDescent="0.2">
      <c r="B155" s="15"/>
    </row>
    <row r="156" spans="2:2" x14ac:dyDescent="0.2">
      <c r="B156" s="15"/>
    </row>
    <row r="157" spans="2:2" x14ac:dyDescent="0.2">
      <c r="B157" s="15"/>
    </row>
    <row r="158" spans="2:2" x14ac:dyDescent="0.2">
      <c r="B158" s="15"/>
    </row>
    <row r="159" spans="2:2" x14ac:dyDescent="0.2">
      <c r="B159" s="15"/>
    </row>
    <row r="160" spans="2:2" x14ac:dyDescent="0.2">
      <c r="B160" s="15"/>
    </row>
    <row r="161" spans="2:2" x14ac:dyDescent="0.2">
      <c r="B161" s="15"/>
    </row>
    <row r="162" spans="2:2" x14ac:dyDescent="0.2">
      <c r="B162" s="15"/>
    </row>
    <row r="163" spans="2:2" x14ac:dyDescent="0.2">
      <c r="B163" s="15"/>
    </row>
    <row r="164" spans="2:2" x14ac:dyDescent="0.2">
      <c r="B164" s="15"/>
    </row>
    <row r="165" spans="2:2" x14ac:dyDescent="0.2">
      <c r="B165" s="15"/>
    </row>
    <row r="166" spans="2:2" x14ac:dyDescent="0.2">
      <c r="B166" s="15"/>
    </row>
    <row r="167" spans="2:2" x14ac:dyDescent="0.2">
      <c r="B167" s="15"/>
    </row>
    <row r="168" spans="2:2" x14ac:dyDescent="0.2">
      <c r="B168" s="15"/>
    </row>
    <row r="169" spans="2:2" x14ac:dyDescent="0.2">
      <c r="B169" s="15"/>
    </row>
    <row r="170" spans="2:2" x14ac:dyDescent="0.2">
      <c r="B170" s="15"/>
    </row>
    <row r="171" spans="2:2" x14ac:dyDescent="0.2">
      <c r="B171" s="15"/>
    </row>
    <row r="172" spans="2:2" x14ac:dyDescent="0.2">
      <c r="B172" s="15"/>
    </row>
    <row r="173" spans="2:2" x14ac:dyDescent="0.2">
      <c r="B173" s="15"/>
    </row>
    <row r="174" spans="2:2" x14ac:dyDescent="0.2">
      <c r="B174" s="15"/>
    </row>
    <row r="175" spans="2:2" x14ac:dyDescent="0.2">
      <c r="B175" s="15"/>
    </row>
    <row r="176" spans="2:2" x14ac:dyDescent="0.2">
      <c r="B176" s="15"/>
    </row>
    <row r="177" spans="2:2" x14ac:dyDescent="0.2">
      <c r="B177" s="15"/>
    </row>
    <row r="178" spans="2:2" x14ac:dyDescent="0.2">
      <c r="B178" s="15"/>
    </row>
    <row r="179" spans="2:2" x14ac:dyDescent="0.2">
      <c r="B179" s="15"/>
    </row>
    <row r="180" spans="2:2" x14ac:dyDescent="0.2">
      <c r="B180" s="15"/>
    </row>
    <row r="181" spans="2:2" x14ac:dyDescent="0.2">
      <c r="B181" s="15"/>
    </row>
    <row r="182" spans="2:2" x14ac:dyDescent="0.2">
      <c r="B182" s="15"/>
    </row>
    <row r="183" spans="2:2" x14ac:dyDescent="0.2">
      <c r="B183" s="15"/>
    </row>
    <row r="184" spans="2:2" x14ac:dyDescent="0.2">
      <c r="B184" s="15"/>
    </row>
    <row r="185" spans="2:2" x14ac:dyDescent="0.2">
      <c r="B185" s="15"/>
    </row>
    <row r="186" spans="2:2" x14ac:dyDescent="0.2">
      <c r="B186" s="15"/>
    </row>
    <row r="187" spans="2:2" x14ac:dyDescent="0.2">
      <c r="B187" s="15"/>
    </row>
    <row r="188" spans="2:2" x14ac:dyDescent="0.2">
      <c r="B188" s="15"/>
    </row>
    <row r="189" spans="2:2" x14ac:dyDescent="0.2">
      <c r="B189" s="15"/>
    </row>
    <row r="190" spans="2:2" x14ac:dyDescent="0.2">
      <c r="B190" s="15"/>
    </row>
    <row r="191" spans="2:2" x14ac:dyDescent="0.2">
      <c r="B191" s="15"/>
    </row>
    <row r="192" spans="2:2" x14ac:dyDescent="0.2">
      <c r="B192" s="15"/>
    </row>
    <row r="193" spans="2:2" x14ac:dyDescent="0.2">
      <c r="B193" s="15"/>
    </row>
    <row r="194" spans="2:2" x14ac:dyDescent="0.2">
      <c r="B194" s="15"/>
    </row>
    <row r="195" spans="2:2" x14ac:dyDescent="0.2">
      <c r="B195" s="15"/>
    </row>
    <row r="196" spans="2:2" x14ac:dyDescent="0.2">
      <c r="B196" s="15"/>
    </row>
    <row r="197" spans="2:2" x14ac:dyDescent="0.2">
      <c r="B197" s="15"/>
    </row>
    <row r="198" spans="2:2" x14ac:dyDescent="0.2">
      <c r="B198" s="15"/>
    </row>
    <row r="199" spans="2:2" x14ac:dyDescent="0.2">
      <c r="B199" s="15"/>
    </row>
    <row r="200" spans="2:2" x14ac:dyDescent="0.2">
      <c r="B200" s="15"/>
    </row>
    <row r="201" spans="2:2" x14ac:dyDescent="0.2">
      <c r="B201" s="15"/>
    </row>
    <row r="202" spans="2:2" x14ac:dyDescent="0.2">
      <c r="B202" s="15"/>
    </row>
    <row r="203" spans="2:2" x14ac:dyDescent="0.2">
      <c r="B203" s="15"/>
    </row>
    <row r="204" spans="2:2" x14ac:dyDescent="0.2">
      <c r="B204" s="15"/>
    </row>
    <row r="205" spans="2:2" x14ac:dyDescent="0.2">
      <c r="B205" s="15"/>
    </row>
    <row r="206" spans="2:2" x14ac:dyDescent="0.2">
      <c r="B206" s="15"/>
    </row>
    <row r="207" spans="2:2" x14ac:dyDescent="0.2">
      <c r="B207" s="15"/>
    </row>
    <row r="208" spans="2:2" x14ac:dyDescent="0.2">
      <c r="B208" s="15"/>
    </row>
    <row r="209" spans="2:2" x14ac:dyDescent="0.2">
      <c r="B209" s="15"/>
    </row>
    <row r="210" spans="2:2" x14ac:dyDescent="0.2">
      <c r="B210" s="15"/>
    </row>
    <row r="211" spans="2:2" x14ac:dyDescent="0.2">
      <c r="B211" s="15"/>
    </row>
    <row r="212" spans="2:2" x14ac:dyDescent="0.2">
      <c r="B212" s="15"/>
    </row>
    <row r="213" spans="2:2" x14ac:dyDescent="0.2">
      <c r="B213" s="15"/>
    </row>
    <row r="214" spans="2:2" x14ac:dyDescent="0.2">
      <c r="B214" s="15"/>
    </row>
    <row r="215" spans="2:2" x14ac:dyDescent="0.2">
      <c r="B215" s="15"/>
    </row>
    <row r="216" spans="2:2" x14ac:dyDescent="0.2">
      <c r="B216" s="15"/>
    </row>
    <row r="217" spans="2:2" x14ac:dyDescent="0.2">
      <c r="B217" s="15"/>
    </row>
    <row r="218" spans="2:2" x14ac:dyDescent="0.2">
      <c r="B218" s="15"/>
    </row>
    <row r="219" spans="2:2" x14ac:dyDescent="0.2">
      <c r="B219" s="15"/>
    </row>
    <row r="220" spans="2:2" x14ac:dyDescent="0.2">
      <c r="B220" s="15"/>
    </row>
    <row r="221" spans="2:2" x14ac:dyDescent="0.2">
      <c r="B221" s="15"/>
    </row>
    <row r="222" spans="2:2" x14ac:dyDescent="0.2">
      <c r="B222" s="15"/>
    </row>
    <row r="223" spans="2:2" x14ac:dyDescent="0.2">
      <c r="B223" s="15"/>
    </row>
    <row r="224" spans="2:2" x14ac:dyDescent="0.2">
      <c r="B224" s="15"/>
    </row>
    <row r="225" spans="2:2" x14ac:dyDescent="0.2">
      <c r="B225" s="15"/>
    </row>
    <row r="226" spans="2:2" x14ac:dyDescent="0.2">
      <c r="B226" s="15"/>
    </row>
    <row r="227" spans="2:2" x14ac:dyDescent="0.2">
      <c r="B227" s="15"/>
    </row>
    <row r="228" spans="2:2" x14ac:dyDescent="0.2">
      <c r="B228" s="15"/>
    </row>
    <row r="229" spans="2:2" x14ac:dyDescent="0.2">
      <c r="B229" s="15"/>
    </row>
    <row r="230" spans="2:2" x14ac:dyDescent="0.2">
      <c r="B230" s="15"/>
    </row>
    <row r="231" spans="2:2" x14ac:dyDescent="0.2">
      <c r="B231" s="15"/>
    </row>
    <row r="232" spans="2:2" x14ac:dyDescent="0.2">
      <c r="B232" s="15"/>
    </row>
    <row r="233" spans="2:2" x14ac:dyDescent="0.2">
      <c r="B233" s="15"/>
    </row>
    <row r="234" spans="2:2" x14ac:dyDescent="0.2">
      <c r="B234" s="15"/>
    </row>
    <row r="235" spans="2:2" x14ac:dyDescent="0.2">
      <c r="B235" s="15"/>
    </row>
    <row r="236" spans="2:2" x14ac:dyDescent="0.2">
      <c r="B236" s="15"/>
    </row>
    <row r="237" spans="2:2" x14ac:dyDescent="0.2">
      <c r="B237" s="15"/>
    </row>
    <row r="238" spans="2:2" x14ac:dyDescent="0.2">
      <c r="B238" s="15"/>
    </row>
    <row r="239" spans="2:2" x14ac:dyDescent="0.2">
      <c r="B239" s="15"/>
    </row>
    <row r="240" spans="2:2" x14ac:dyDescent="0.2">
      <c r="B240" s="15"/>
    </row>
    <row r="241" spans="2:2" x14ac:dyDescent="0.2">
      <c r="B241" s="15"/>
    </row>
  </sheetData>
  <mergeCells count="6">
    <mergeCell ref="B11:D11"/>
    <mergeCell ref="B46:D46"/>
    <mergeCell ref="B67:D67"/>
    <mergeCell ref="B77:D77"/>
    <mergeCell ref="B36:D36"/>
    <mergeCell ref="B56:D56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Sander Schetters</cp:lastModifiedBy>
  <dcterms:created xsi:type="dcterms:W3CDTF">2020-10-22T14:38:06Z</dcterms:created>
  <dcterms:modified xsi:type="dcterms:W3CDTF">2024-04-05T12:14:51Z</dcterms:modified>
</cp:coreProperties>
</file>